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4/1º Trimestre/Publicar/"/>
    </mc:Choice>
  </mc:AlternateContent>
  <xr:revisionPtr revIDLastSave="3" documentId="8_{F76855B0-7EDA-40B0-A829-E795762855AA}" xr6:coauthVersionLast="47" xr6:coauthVersionMax="47" xr10:uidLastSave="{4B1BC497-CCED-4F58-ACEC-C0046FD37C9C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9" l="1"/>
  <c r="E14" i="6" l="1"/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<sst xmlns="http://schemas.openxmlformats.org/spreadsheetml/2006/main" count="549" uniqueCount="106">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</sst>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2024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14</xdr:col>
      <xdr:colOff>228600</xdr:colOff>
      <xdr:row>1</xdr:row>
      <xdr:rowOff>85725</xdr:rowOff>
    </xdr:from>
    <xdr:to>
      <xdr:col>15</xdr:col>
      <xdr:colOff>209550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935200" y="24765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13</v>
      </c>
      <c r="D12" s="7">
        <v>0</v>
      </c>
      <c r="E12" s="7">
        <v>12</v>
      </c>
      <c r="F12" s="7">
        <v>26</v>
      </c>
      <c r="G12" s="7">
        <v>11</v>
      </c>
      <c r="H12" s="7">
        <v>0</v>
      </c>
      <c r="I12" s="7">
        <v>9</v>
      </c>
      <c r="J12" s="7">
        <v>26</v>
      </c>
      <c r="K12" s="7">
        <v>2</v>
      </c>
      <c r="L12" s="7">
        <v>0</v>
      </c>
      <c r="M12" s="7">
        <v>2</v>
      </c>
      <c r="N12" s="7">
        <v>0</v>
      </c>
      <c r="O12" s="7">
        <v>0</v>
      </c>
      <c r="P12" s="7">
        <v>0</v>
      </c>
      <c r="Q12" s="7">
        <v>1</v>
      </c>
      <c r="R12" s="7">
        <v>0</v>
      </c>
    </row>
    <row r="13" spans="2:18" ht="20.100000000000001" customHeight="1" thickBot="1" x14ac:dyDescent="0.25">
      <c r="B13" s="2" t="s">
        <v>60</v>
      </c>
      <c r="C13" s="7">
        <v>8</v>
      </c>
      <c r="D13" s="7">
        <v>2</v>
      </c>
      <c r="E13" s="7">
        <v>6</v>
      </c>
      <c r="F13" s="7">
        <v>31</v>
      </c>
      <c r="G13" s="7">
        <v>8</v>
      </c>
      <c r="H13" s="7">
        <v>2</v>
      </c>
      <c r="I13" s="7">
        <v>6</v>
      </c>
      <c r="J13" s="7">
        <v>28</v>
      </c>
      <c r="K13" s="7">
        <v>0</v>
      </c>
      <c r="L13" s="7">
        <v>0</v>
      </c>
      <c r="M13" s="7">
        <v>0</v>
      </c>
      <c r="N13" s="7">
        <v>3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0</v>
      </c>
      <c r="D14" s="7">
        <v>0</v>
      </c>
      <c r="E14" s="7">
        <v>1</v>
      </c>
      <c r="F14" s="7">
        <v>15</v>
      </c>
      <c r="G14" s="7">
        <v>0</v>
      </c>
      <c r="H14" s="7">
        <v>0</v>
      </c>
      <c r="I14" s="7">
        <v>1</v>
      </c>
      <c r="J14" s="7">
        <v>15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2</v>
      </c>
      <c r="D15" s="7">
        <v>0</v>
      </c>
      <c r="E15" s="7">
        <v>0</v>
      </c>
      <c r="F15" s="7">
        <v>11</v>
      </c>
      <c r="G15" s="7">
        <v>2</v>
      </c>
      <c r="H15" s="7">
        <v>0</v>
      </c>
      <c r="I15" s="7">
        <v>0</v>
      </c>
      <c r="J15" s="7">
        <v>2</v>
      </c>
      <c r="K15" s="7">
        <v>0</v>
      </c>
      <c r="L15" s="7">
        <v>0</v>
      </c>
      <c r="M15" s="7">
        <v>0</v>
      </c>
      <c r="N15" s="7">
        <v>8</v>
      </c>
      <c r="O15" s="7">
        <v>0</v>
      </c>
      <c r="P15" s="7">
        <v>0</v>
      </c>
      <c r="Q15" s="7">
        <v>0</v>
      </c>
      <c r="R15" s="7">
        <v>1</v>
      </c>
    </row>
    <row r="16" spans="2:18" ht="20.100000000000001" customHeight="1" thickBot="1" x14ac:dyDescent="0.25">
      <c r="B16" s="2" t="s">
        <v>63</v>
      </c>
      <c r="C16" s="7">
        <v>5</v>
      </c>
      <c r="D16" s="7">
        <v>0</v>
      </c>
      <c r="E16" s="7">
        <v>0</v>
      </c>
      <c r="F16" s="7">
        <v>13</v>
      </c>
      <c r="G16" s="7">
        <v>5</v>
      </c>
      <c r="H16" s="7">
        <v>0</v>
      </c>
      <c r="I16" s="7">
        <v>0</v>
      </c>
      <c r="J16" s="7">
        <v>13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  <c r="F17" s="7">
        <v>2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3</v>
      </c>
      <c r="D18" s="7">
        <v>0</v>
      </c>
      <c r="E18" s="7">
        <v>1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3</v>
      </c>
      <c r="P18" s="7">
        <v>0</v>
      </c>
      <c r="Q18" s="7">
        <v>1</v>
      </c>
      <c r="R18" s="7">
        <v>3</v>
      </c>
    </row>
    <row r="19" spans="2:18" ht="20.100000000000001" customHeight="1" thickBot="1" x14ac:dyDescent="0.25">
      <c r="B19" s="2" t="s">
        <v>66</v>
      </c>
      <c r="C19" s="7">
        <v>3</v>
      </c>
      <c r="D19" s="7">
        <v>0</v>
      </c>
      <c r="E19" s="7">
        <v>0</v>
      </c>
      <c r="F19" s="7">
        <v>4</v>
      </c>
      <c r="G19" s="7">
        <v>2</v>
      </c>
      <c r="H19" s="7">
        <v>0</v>
      </c>
      <c r="I19" s="7">
        <v>0</v>
      </c>
      <c r="J19" s="7">
        <v>3</v>
      </c>
      <c r="K19" s="7">
        <v>1</v>
      </c>
      <c r="L19" s="7">
        <v>0</v>
      </c>
      <c r="M19" s="7">
        <v>0</v>
      </c>
      <c r="N19" s="7">
        <v>1</v>
      </c>
      <c r="O19" s="7">
        <v>0</v>
      </c>
      <c r="P19" s="7">
        <v>0</v>
      </c>
      <c r="Q19" s="7">
        <v>0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2</v>
      </c>
      <c r="D22" s="7">
        <v>0</v>
      </c>
      <c r="E22" s="7">
        <v>2</v>
      </c>
      <c r="F22" s="7">
        <v>4</v>
      </c>
      <c r="G22" s="7">
        <v>2</v>
      </c>
      <c r="H22" s="7">
        <v>0</v>
      </c>
      <c r="I22" s="7">
        <v>2</v>
      </c>
      <c r="J22" s="7">
        <v>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5</v>
      </c>
      <c r="D23" s="7">
        <v>0</v>
      </c>
      <c r="E23" s="7">
        <v>4</v>
      </c>
      <c r="F23" s="7">
        <v>6</v>
      </c>
      <c r="G23" s="7">
        <v>4</v>
      </c>
      <c r="H23" s="7">
        <v>0</v>
      </c>
      <c r="I23" s="7">
        <v>3</v>
      </c>
      <c r="J23" s="7">
        <v>4</v>
      </c>
      <c r="K23" s="7">
        <v>1</v>
      </c>
      <c r="L23" s="7">
        <v>0</v>
      </c>
      <c r="M23" s="7">
        <v>1</v>
      </c>
      <c r="N23" s="7">
        <v>2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1</v>
      </c>
      <c r="D25" s="7">
        <v>0</v>
      </c>
      <c r="E25" s="7">
        <v>2</v>
      </c>
      <c r="F25" s="7">
        <v>9</v>
      </c>
      <c r="G25" s="7">
        <v>0</v>
      </c>
      <c r="H25" s="7">
        <v>0</v>
      </c>
      <c r="I25" s="7">
        <v>1</v>
      </c>
      <c r="J25" s="7">
        <v>9</v>
      </c>
      <c r="K25" s="7">
        <v>1</v>
      </c>
      <c r="L25" s="7">
        <v>0</v>
      </c>
      <c r="M25" s="7">
        <v>1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2</v>
      </c>
      <c r="D26" s="7">
        <v>0</v>
      </c>
      <c r="E26" s="7">
        <v>0</v>
      </c>
      <c r="F26" s="7">
        <v>11</v>
      </c>
      <c r="G26" s="7">
        <v>2</v>
      </c>
      <c r="H26" s="7">
        <v>0</v>
      </c>
      <c r="I26" s="7">
        <v>0</v>
      </c>
      <c r="J26" s="7">
        <v>10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1</v>
      </c>
    </row>
    <row r="27" spans="2:18" ht="20.100000000000001" customHeight="1" thickBot="1" x14ac:dyDescent="0.25">
      <c r="B27" s="3" t="s">
        <v>10</v>
      </c>
      <c r="C27" s="7">
        <v>2</v>
      </c>
      <c r="D27" s="7">
        <v>0</v>
      </c>
      <c r="E27" s="7">
        <v>0</v>
      </c>
      <c r="F27" s="7">
        <v>2</v>
      </c>
      <c r="G27" s="7">
        <v>1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1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  <c r="F29" s="7">
        <v>3</v>
      </c>
      <c r="G29" s="7">
        <v>0</v>
      </c>
      <c r="H29" s="7">
        <v>0</v>
      </c>
      <c r="I29" s="7">
        <v>0</v>
      </c>
      <c r="J29" s="7">
        <v>3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1</v>
      </c>
      <c r="D30" s="7">
        <v>0</v>
      </c>
      <c r="E30" s="7">
        <v>2</v>
      </c>
      <c r="F30" s="7">
        <v>4</v>
      </c>
      <c r="G30" s="7">
        <v>1</v>
      </c>
      <c r="H30" s="7">
        <v>0</v>
      </c>
      <c r="I30" s="7">
        <v>0</v>
      </c>
      <c r="J30" s="7">
        <v>4</v>
      </c>
      <c r="K30" s="7">
        <v>0</v>
      </c>
      <c r="L30" s="7">
        <v>0</v>
      </c>
      <c r="M30" s="7">
        <v>2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4</v>
      </c>
      <c r="D35" s="7">
        <v>0</v>
      </c>
      <c r="E35" s="7">
        <v>0</v>
      </c>
      <c r="F35" s="7">
        <v>6</v>
      </c>
      <c r="G35" s="7">
        <v>3</v>
      </c>
      <c r="H35" s="7">
        <v>0</v>
      </c>
      <c r="I35" s="7">
        <v>0</v>
      </c>
      <c r="J35" s="7">
        <v>3</v>
      </c>
      <c r="K35" s="7">
        <v>1</v>
      </c>
      <c r="L35" s="7">
        <v>0</v>
      </c>
      <c r="M35" s="7">
        <v>0</v>
      </c>
      <c r="N35" s="7">
        <v>1</v>
      </c>
      <c r="O35" s="7">
        <v>0</v>
      </c>
      <c r="P35" s="7">
        <v>0</v>
      </c>
      <c r="Q35" s="7">
        <v>0</v>
      </c>
      <c r="R35" s="7">
        <v>2</v>
      </c>
    </row>
    <row r="36" spans="2:18" ht="20.100000000000001" customHeight="1" thickBot="1" x14ac:dyDescent="0.25">
      <c r="B36" s="2" t="s">
        <v>80</v>
      </c>
      <c r="C36" s="7">
        <v>0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  <c r="F37" s="7">
        <v>3</v>
      </c>
      <c r="G37" s="7">
        <v>0</v>
      </c>
      <c r="H37" s="7">
        <v>0</v>
      </c>
      <c r="I37" s="7">
        <v>0</v>
      </c>
      <c r="J37" s="7">
        <v>3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1</v>
      </c>
      <c r="D38" s="7">
        <v>0</v>
      </c>
      <c r="E38" s="7">
        <v>1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v>0</v>
      </c>
      <c r="Q38" s="7">
        <v>1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1</v>
      </c>
      <c r="D40" s="7">
        <v>0</v>
      </c>
      <c r="E40" s="7">
        <v>0</v>
      </c>
      <c r="F40" s="7">
        <v>1</v>
      </c>
      <c r="G40" s="7">
        <v>1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4</v>
      </c>
      <c r="D41" s="7">
        <v>0</v>
      </c>
      <c r="E41" s="7">
        <v>0</v>
      </c>
      <c r="F41" s="7">
        <v>4</v>
      </c>
      <c r="G41" s="7">
        <v>2</v>
      </c>
      <c r="H41" s="7">
        <v>0</v>
      </c>
      <c r="I41" s="7">
        <v>0</v>
      </c>
      <c r="J41" s="7">
        <v>2</v>
      </c>
      <c r="K41" s="7">
        <v>0</v>
      </c>
      <c r="L41" s="7">
        <v>0</v>
      </c>
      <c r="M41" s="7">
        <v>0</v>
      </c>
      <c r="N41" s="7">
        <v>0</v>
      </c>
      <c r="O41" s="7">
        <v>2</v>
      </c>
      <c r="P41" s="7">
        <v>0</v>
      </c>
      <c r="Q41" s="7">
        <v>0</v>
      </c>
      <c r="R41" s="7">
        <v>2</v>
      </c>
    </row>
    <row r="42" spans="2:18" ht="20.100000000000001" customHeight="1" thickBot="1" x14ac:dyDescent="0.25">
      <c r="B42" s="2" t="s">
        <v>86</v>
      </c>
      <c r="C42" s="7">
        <v>43</v>
      </c>
      <c r="D42" s="7">
        <v>0</v>
      </c>
      <c r="E42" s="7">
        <v>28</v>
      </c>
      <c r="F42" s="7">
        <v>277</v>
      </c>
      <c r="G42" s="7">
        <v>32</v>
      </c>
      <c r="H42" s="7">
        <v>0</v>
      </c>
      <c r="I42" s="7">
        <v>13</v>
      </c>
      <c r="J42" s="7">
        <v>227</v>
      </c>
      <c r="K42" s="7">
        <v>8</v>
      </c>
      <c r="L42" s="7">
        <v>0</v>
      </c>
      <c r="M42" s="7">
        <v>7</v>
      </c>
      <c r="N42" s="7">
        <v>37</v>
      </c>
      <c r="O42" s="7">
        <v>3</v>
      </c>
      <c r="P42" s="7">
        <v>0</v>
      </c>
      <c r="Q42" s="7">
        <v>8</v>
      </c>
      <c r="R42" s="7">
        <v>13</v>
      </c>
    </row>
    <row r="43" spans="2:18" ht="20.100000000000001" customHeight="1" thickBot="1" x14ac:dyDescent="0.25">
      <c r="B43" s="2" t="s">
        <v>87</v>
      </c>
      <c r="C43" s="7">
        <v>1</v>
      </c>
      <c r="D43" s="7">
        <v>0</v>
      </c>
      <c r="E43" s="7">
        <v>4</v>
      </c>
      <c r="F43" s="7">
        <v>6</v>
      </c>
      <c r="G43" s="7">
        <v>1</v>
      </c>
      <c r="H43" s="7">
        <v>0</v>
      </c>
      <c r="I43" s="7">
        <v>4</v>
      </c>
      <c r="J43" s="7">
        <v>1</v>
      </c>
      <c r="K43" s="7">
        <v>0</v>
      </c>
      <c r="L43" s="7">
        <v>0</v>
      </c>
      <c r="M43" s="7">
        <v>0</v>
      </c>
      <c r="N43" s="7">
        <v>5</v>
      </c>
      <c r="O43" s="7">
        <v>0</v>
      </c>
      <c r="P43" s="7">
        <v>0</v>
      </c>
      <c r="Q43" s="7">
        <v>0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5</v>
      </c>
      <c r="D44" s="7">
        <v>0</v>
      </c>
      <c r="E44" s="7">
        <v>0</v>
      </c>
      <c r="F44" s="7">
        <v>10</v>
      </c>
      <c r="G44" s="7">
        <v>3</v>
      </c>
      <c r="H44" s="7">
        <v>0</v>
      </c>
      <c r="I44" s="7">
        <v>0</v>
      </c>
      <c r="J44" s="7">
        <v>8</v>
      </c>
      <c r="K44" s="7">
        <v>2</v>
      </c>
      <c r="L44" s="7">
        <v>0</v>
      </c>
      <c r="M44" s="7">
        <v>0</v>
      </c>
      <c r="N44" s="7">
        <v>2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11</v>
      </c>
      <c r="D45" s="7">
        <v>0</v>
      </c>
      <c r="E45" s="7">
        <v>2</v>
      </c>
      <c r="F45" s="7">
        <v>61</v>
      </c>
      <c r="G45" s="7">
        <v>7</v>
      </c>
      <c r="H45" s="7">
        <v>0</v>
      </c>
      <c r="I45" s="7">
        <v>1</v>
      </c>
      <c r="J45" s="7">
        <v>52</v>
      </c>
      <c r="K45" s="7">
        <v>4</v>
      </c>
      <c r="L45" s="7">
        <v>0</v>
      </c>
      <c r="M45" s="7">
        <v>1</v>
      </c>
      <c r="N45" s="7">
        <v>7</v>
      </c>
      <c r="O45" s="7">
        <v>0</v>
      </c>
      <c r="P45" s="7">
        <v>0</v>
      </c>
      <c r="Q45" s="7">
        <v>0</v>
      </c>
      <c r="R45" s="7">
        <v>2</v>
      </c>
    </row>
    <row r="46" spans="2:18" ht="20.100000000000001" customHeight="1" thickBot="1" x14ac:dyDescent="0.25">
      <c r="B46" s="2" t="s">
        <v>90</v>
      </c>
      <c r="C46" s="7">
        <v>8</v>
      </c>
      <c r="D46" s="7">
        <v>3</v>
      </c>
      <c r="E46" s="7">
        <v>8</v>
      </c>
      <c r="F46" s="7">
        <v>40</v>
      </c>
      <c r="G46" s="7">
        <v>7</v>
      </c>
      <c r="H46" s="7">
        <v>3</v>
      </c>
      <c r="I46" s="7">
        <v>7</v>
      </c>
      <c r="J46" s="7">
        <v>38</v>
      </c>
      <c r="K46" s="7">
        <v>0</v>
      </c>
      <c r="L46" s="7">
        <v>0</v>
      </c>
      <c r="M46" s="7">
        <v>0</v>
      </c>
      <c r="N46" s="7">
        <v>2</v>
      </c>
      <c r="O46" s="7">
        <v>1</v>
      </c>
      <c r="P46" s="7">
        <v>0</v>
      </c>
      <c r="Q46" s="7">
        <v>1</v>
      </c>
      <c r="R46" s="7">
        <v>0</v>
      </c>
    </row>
    <row r="47" spans="2:18" ht="20.100000000000001" customHeight="1" thickBot="1" x14ac:dyDescent="0.25">
      <c r="B47" s="2" t="s">
        <v>91</v>
      </c>
      <c r="C47" s="7">
        <v>2</v>
      </c>
      <c r="D47" s="7">
        <v>0</v>
      </c>
      <c r="E47" s="7">
        <v>3</v>
      </c>
      <c r="F47" s="7">
        <v>4</v>
      </c>
      <c r="G47" s="7">
        <v>2</v>
      </c>
      <c r="H47" s="7">
        <v>0</v>
      </c>
      <c r="I47" s="7">
        <v>3</v>
      </c>
      <c r="J47" s="7">
        <v>4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5</v>
      </c>
      <c r="D48" s="7">
        <v>0</v>
      </c>
      <c r="E48" s="7">
        <v>5</v>
      </c>
      <c r="F48" s="7">
        <v>0</v>
      </c>
      <c r="G48" s="7">
        <v>5</v>
      </c>
      <c r="H48" s="7">
        <v>0</v>
      </c>
      <c r="I48" s="7">
        <v>5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2</v>
      </c>
      <c r="D49" s="7">
        <v>0</v>
      </c>
      <c r="E49" s="7">
        <v>4</v>
      </c>
      <c r="F49" s="7">
        <v>1</v>
      </c>
      <c r="G49" s="7">
        <v>2</v>
      </c>
      <c r="H49" s="7">
        <v>0</v>
      </c>
      <c r="I49" s="7">
        <v>3</v>
      </c>
      <c r="J49" s="7">
        <v>0</v>
      </c>
      <c r="K49" s="7">
        <v>0</v>
      </c>
      <c r="L49" s="7">
        <v>0</v>
      </c>
      <c r="M49" s="7">
        <v>1</v>
      </c>
      <c r="N49" s="7">
        <v>1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2</v>
      </c>
      <c r="D50" s="7">
        <v>0</v>
      </c>
      <c r="E50" s="7">
        <v>2</v>
      </c>
      <c r="F50" s="7">
        <v>0</v>
      </c>
      <c r="G50" s="7">
        <v>2</v>
      </c>
      <c r="H50" s="7">
        <v>0</v>
      </c>
      <c r="I50" s="7">
        <v>2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7</v>
      </c>
      <c r="D51" s="7">
        <v>0</v>
      </c>
      <c r="E51" s="7">
        <v>2</v>
      </c>
      <c r="F51" s="7">
        <v>21</v>
      </c>
      <c r="G51" s="7">
        <v>6</v>
      </c>
      <c r="H51" s="7">
        <v>0</v>
      </c>
      <c r="I51" s="7">
        <v>2</v>
      </c>
      <c r="J51" s="7">
        <v>17</v>
      </c>
      <c r="K51" s="7">
        <v>0</v>
      </c>
      <c r="L51" s="7">
        <v>0</v>
      </c>
      <c r="M51" s="7">
        <v>0</v>
      </c>
      <c r="N51" s="7">
        <v>3</v>
      </c>
      <c r="O51" s="7">
        <v>1</v>
      </c>
      <c r="P51" s="7">
        <v>0</v>
      </c>
      <c r="Q51" s="7">
        <v>0</v>
      </c>
      <c r="R51" s="7">
        <v>1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0</v>
      </c>
      <c r="D53" s="7">
        <v>0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1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5</v>
      </c>
      <c r="D54" s="7">
        <v>0</v>
      </c>
      <c r="E54" s="7">
        <v>1</v>
      </c>
      <c r="F54" s="7">
        <v>8</v>
      </c>
      <c r="G54" s="7">
        <v>5</v>
      </c>
      <c r="H54" s="7">
        <v>0</v>
      </c>
      <c r="I54" s="7">
        <v>1</v>
      </c>
      <c r="J54" s="7">
        <v>8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32</v>
      </c>
      <c r="D55" s="7">
        <v>4</v>
      </c>
      <c r="E55" s="7">
        <v>23</v>
      </c>
      <c r="F55" s="7">
        <v>73</v>
      </c>
      <c r="G55" s="7">
        <v>23</v>
      </c>
      <c r="H55" s="7">
        <v>4</v>
      </c>
      <c r="I55" s="7">
        <v>17</v>
      </c>
      <c r="J55" s="7">
        <v>56</v>
      </c>
      <c r="K55" s="7">
        <v>4</v>
      </c>
      <c r="L55" s="7">
        <v>0</v>
      </c>
      <c r="M55" s="7">
        <v>3</v>
      </c>
      <c r="N55" s="7">
        <v>8</v>
      </c>
      <c r="O55" s="7">
        <v>5</v>
      </c>
      <c r="P55" s="7">
        <v>0</v>
      </c>
      <c r="Q55" s="7">
        <v>3</v>
      </c>
      <c r="R55" s="7">
        <v>9</v>
      </c>
    </row>
    <row r="56" spans="2:18" ht="20.100000000000001" customHeight="1" thickBot="1" x14ac:dyDescent="0.25">
      <c r="B56" s="2" t="s">
        <v>12</v>
      </c>
      <c r="C56" s="7">
        <v>13</v>
      </c>
      <c r="D56" s="7">
        <v>0</v>
      </c>
      <c r="E56" s="7">
        <v>8</v>
      </c>
      <c r="F56" s="7">
        <v>28</v>
      </c>
      <c r="G56" s="7">
        <v>11</v>
      </c>
      <c r="H56" s="7">
        <v>0</v>
      </c>
      <c r="I56" s="7">
        <v>8</v>
      </c>
      <c r="J56" s="7">
        <v>24</v>
      </c>
      <c r="K56" s="7">
        <v>2</v>
      </c>
      <c r="L56" s="7">
        <v>0</v>
      </c>
      <c r="M56" s="7">
        <v>0</v>
      </c>
      <c r="N56" s="7">
        <v>4</v>
      </c>
      <c r="O56" s="7">
        <v>0</v>
      </c>
      <c r="P56" s="7">
        <v>0</v>
      </c>
      <c r="Q56" s="7">
        <v>0</v>
      </c>
      <c r="R56" s="7">
        <v>0</v>
      </c>
    </row>
    <row r="57" spans="2:18" ht="20.100000000000001" customHeight="1" thickBot="1" x14ac:dyDescent="0.25">
      <c r="B57" s="2" t="s">
        <v>13</v>
      </c>
      <c r="C57" s="7">
        <v>4</v>
      </c>
      <c r="D57" s="7">
        <v>0</v>
      </c>
      <c r="E57" s="7">
        <v>2</v>
      </c>
      <c r="F57" s="7">
        <v>15</v>
      </c>
      <c r="G57" s="7">
        <v>4</v>
      </c>
      <c r="H57" s="7">
        <v>0</v>
      </c>
      <c r="I57" s="7">
        <v>2</v>
      </c>
      <c r="J57" s="7">
        <v>12</v>
      </c>
      <c r="K57" s="7">
        <v>0</v>
      </c>
      <c r="L57" s="7">
        <v>0</v>
      </c>
      <c r="M57" s="7">
        <v>0</v>
      </c>
      <c r="N57" s="7">
        <v>3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3</v>
      </c>
      <c r="D58" s="7">
        <v>0</v>
      </c>
      <c r="E58" s="7">
        <v>2</v>
      </c>
      <c r="F58" s="7">
        <v>2</v>
      </c>
      <c r="G58" s="7">
        <v>1</v>
      </c>
      <c r="H58" s="7">
        <v>0</v>
      </c>
      <c r="I58" s="7">
        <v>0</v>
      </c>
      <c r="J58" s="7">
        <v>2</v>
      </c>
      <c r="K58" s="7">
        <v>2</v>
      </c>
      <c r="L58" s="7">
        <v>0</v>
      </c>
      <c r="M58" s="7">
        <v>2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1</v>
      </c>
      <c r="D59" s="7">
        <v>0</v>
      </c>
      <c r="E59" s="7">
        <v>1</v>
      </c>
      <c r="F59" s="7">
        <v>25</v>
      </c>
      <c r="G59" s="7">
        <v>1</v>
      </c>
      <c r="H59" s="7">
        <v>0</v>
      </c>
      <c r="I59" s="7">
        <v>1</v>
      </c>
      <c r="J59" s="7">
        <v>22</v>
      </c>
      <c r="K59" s="7">
        <v>0</v>
      </c>
      <c r="L59" s="7">
        <v>0</v>
      </c>
      <c r="M59" s="7">
        <v>0</v>
      </c>
      <c r="N59" s="7">
        <v>2</v>
      </c>
      <c r="O59" s="7">
        <v>0</v>
      </c>
      <c r="P59" s="7">
        <v>0</v>
      </c>
      <c r="Q59" s="7">
        <v>0</v>
      </c>
      <c r="R59" s="7">
        <v>1</v>
      </c>
    </row>
    <row r="60" spans="2:18" ht="20.100000000000001" customHeight="1" thickBot="1" x14ac:dyDescent="0.25">
      <c r="B60" s="2" t="s">
        <v>100</v>
      </c>
      <c r="C60" s="7">
        <v>4</v>
      </c>
      <c r="D60" s="7">
        <v>0</v>
      </c>
      <c r="E60" s="7">
        <v>9</v>
      </c>
      <c r="F60" s="7">
        <v>16</v>
      </c>
      <c r="G60" s="7">
        <v>4</v>
      </c>
      <c r="H60" s="7">
        <v>0</v>
      </c>
      <c r="I60" s="7">
        <v>9</v>
      </c>
      <c r="J60" s="7">
        <v>16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1</v>
      </c>
      <c r="D61" s="7">
        <v>0</v>
      </c>
      <c r="E61" s="7">
        <v>1</v>
      </c>
      <c r="F61" s="7">
        <v>7</v>
      </c>
      <c r="G61" s="7">
        <v>1</v>
      </c>
      <c r="H61" s="7">
        <v>0</v>
      </c>
      <c r="I61" s="7">
        <v>1</v>
      </c>
      <c r="J61" s="7">
        <v>3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206</v>
      </c>
      <c r="D62" s="8">
        <f t="shared" ref="D62:R62" si="0">SUM(D12:D61)</f>
        <v>9</v>
      </c>
      <c r="E62" s="8">
        <f t="shared" si="0"/>
        <v>138</v>
      </c>
      <c r="F62" s="8">
        <f t="shared" si="0"/>
        <v>753</v>
      </c>
      <c r="G62" s="8">
        <f t="shared" si="0"/>
        <v>161</v>
      </c>
      <c r="H62" s="8">
        <f t="shared" si="0"/>
        <v>9</v>
      </c>
      <c r="I62" s="8">
        <f t="shared" si="0"/>
        <v>102</v>
      </c>
      <c r="J62" s="8">
        <f t="shared" si="0"/>
        <v>623</v>
      </c>
      <c r="K62" s="8">
        <f t="shared" si="0"/>
        <v>28</v>
      </c>
      <c r="L62" s="8">
        <f t="shared" si="0"/>
        <v>0</v>
      </c>
      <c r="M62" s="8">
        <f t="shared" si="0"/>
        <v>20</v>
      </c>
      <c r="N62" s="8">
        <f t="shared" si="0"/>
        <v>94</v>
      </c>
      <c r="O62" s="8">
        <f t="shared" si="0"/>
        <v>17</v>
      </c>
      <c r="P62" s="8">
        <f t="shared" si="0"/>
        <v>0</v>
      </c>
      <c r="Q62" s="8">
        <f t="shared" si="0"/>
        <v>16</v>
      </c>
      <c r="R62" s="8">
        <f t="shared" si="0"/>
        <v>36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3</v>
      </c>
      <c r="D42" s="7">
        <v>0</v>
      </c>
      <c r="E42" s="7">
        <v>3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0</v>
      </c>
      <c r="D55" s="7">
        <v>0</v>
      </c>
      <c r="E55" s="7">
        <v>0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3</v>
      </c>
      <c r="D62" s="8">
        <f t="shared" ref="D62:E62" si="0">SUM(D12:D61)</f>
        <v>0</v>
      </c>
      <c r="E62" s="8">
        <f t="shared" si="0"/>
        <v>3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17</v>
      </c>
      <c r="D12" s="7">
        <v>17</v>
      </c>
      <c r="E12" s="7">
        <v>7</v>
      </c>
      <c r="F12" s="7">
        <v>15</v>
      </c>
      <c r="G12" s="7">
        <v>15</v>
      </c>
      <c r="H12" s="7">
        <v>7</v>
      </c>
      <c r="I12" s="7">
        <v>0</v>
      </c>
      <c r="J12" s="7">
        <v>0</v>
      </c>
      <c r="K12" s="7">
        <v>0</v>
      </c>
      <c r="L12" s="7">
        <v>2</v>
      </c>
      <c r="M12" s="7">
        <v>2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84</v>
      </c>
      <c r="D13" s="7">
        <v>90</v>
      </c>
      <c r="E13" s="7">
        <v>49</v>
      </c>
      <c r="F13" s="7">
        <v>72</v>
      </c>
      <c r="G13" s="7">
        <v>78</v>
      </c>
      <c r="H13" s="7">
        <v>49</v>
      </c>
      <c r="I13" s="7">
        <v>0</v>
      </c>
      <c r="J13" s="7">
        <v>0</v>
      </c>
      <c r="K13" s="7">
        <v>0</v>
      </c>
      <c r="L13" s="7">
        <v>12</v>
      </c>
      <c r="M13" s="7">
        <v>12</v>
      </c>
      <c r="N13" s="7">
        <v>0</v>
      </c>
    </row>
    <row r="14" spans="2:14" ht="20.100000000000001" customHeight="1" thickBot="1" x14ac:dyDescent="0.25">
      <c r="B14" s="2" t="s">
        <v>61</v>
      </c>
      <c r="C14" s="7">
        <v>29</v>
      </c>
      <c r="D14" s="7">
        <v>39</v>
      </c>
      <c r="E14" s="7">
        <v>11</v>
      </c>
      <c r="F14" s="7">
        <v>25</v>
      </c>
      <c r="G14" s="7">
        <v>36</v>
      </c>
      <c r="H14" s="7">
        <v>8</v>
      </c>
      <c r="I14" s="7">
        <v>0</v>
      </c>
      <c r="J14" s="7">
        <v>0</v>
      </c>
      <c r="K14" s="7">
        <v>0</v>
      </c>
      <c r="L14" s="7">
        <v>4</v>
      </c>
      <c r="M14" s="7">
        <v>3</v>
      </c>
      <c r="N14" s="7">
        <v>3</v>
      </c>
    </row>
    <row r="15" spans="2:14" ht="20.100000000000001" customHeight="1" thickBot="1" x14ac:dyDescent="0.25">
      <c r="B15" s="2" t="s">
        <v>62</v>
      </c>
      <c r="C15" s="7">
        <v>36</v>
      </c>
      <c r="D15" s="7">
        <v>35</v>
      </c>
      <c r="E15" s="7">
        <v>29</v>
      </c>
      <c r="F15" s="7">
        <v>17</v>
      </c>
      <c r="G15" s="7">
        <v>16</v>
      </c>
      <c r="H15" s="7">
        <v>23</v>
      </c>
      <c r="I15" s="7">
        <v>0</v>
      </c>
      <c r="J15" s="7">
        <v>0</v>
      </c>
      <c r="K15" s="7">
        <v>0</v>
      </c>
      <c r="L15" s="7">
        <v>19</v>
      </c>
      <c r="M15" s="7">
        <v>19</v>
      </c>
      <c r="N15" s="7">
        <v>6</v>
      </c>
    </row>
    <row r="16" spans="2:14" ht="20.100000000000001" customHeight="1" thickBot="1" x14ac:dyDescent="0.25">
      <c r="B16" s="2" t="s">
        <v>63</v>
      </c>
      <c r="C16" s="7">
        <v>15</v>
      </c>
      <c r="D16" s="7">
        <v>20</v>
      </c>
      <c r="E16" s="7">
        <v>3</v>
      </c>
      <c r="F16" s="7">
        <v>12</v>
      </c>
      <c r="G16" s="7">
        <v>18</v>
      </c>
      <c r="H16" s="7">
        <v>1</v>
      </c>
      <c r="I16" s="7">
        <v>0</v>
      </c>
      <c r="J16" s="7">
        <v>0</v>
      </c>
      <c r="K16" s="7">
        <v>0</v>
      </c>
      <c r="L16" s="7">
        <v>3</v>
      </c>
      <c r="M16" s="7">
        <v>2</v>
      </c>
      <c r="N16" s="7">
        <v>2</v>
      </c>
    </row>
    <row r="17" spans="2:14" ht="20.100000000000001" customHeight="1" thickBot="1" x14ac:dyDescent="0.25">
      <c r="B17" s="2" t="s">
        <v>64</v>
      </c>
      <c r="C17" s="7">
        <v>6</v>
      </c>
      <c r="D17" s="7">
        <v>8</v>
      </c>
      <c r="E17" s="7">
        <v>12</v>
      </c>
      <c r="F17" s="7">
        <v>5</v>
      </c>
      <c r="G17" s="7">
        <v>8</v>
      </c>
      <c r="H17" s="7">
        <v>11</v>
      </c>
      <c r="I17" s="7">
        <v>0</v>
      </c>
      <c r="J17" s="7">
        <v>0</v>
      </c>
      <c r="K17" s="7">
        <v>0</v>
      </c>
      <c r="L17" s="7">
        <v>1</v>
      </c>
      <c r="M17" s="7">
        <v>0</v>
      </c>
      <c r="N17" s="7">
        <v>1</v>
      </c>
    </row>
    <row r="18" spans="2:14" ht="20.100000000000001" customHeight="1" thickBot="1" x14ac:dyDescent="0.25">
      <c r="B18" s="2" t="s">
        <v>65</v>
      </c>
      <c r="C18" s="7">
        <v>98</v>
      </c>
      <c r="D18" s="7">
        <v>62</v>
      </c>
      <c r="E18" s="7">
        <v>91</v>
      </c>
      <c r="F18" s="7">
        <v>84</v>
      </c>
      <c r="G18" s="7">
        <v>58</v>
      </c>
      <c r="H18" s="7">
        <v>57</v>
      </c>
      <c r="I18" s="7">
        <v>0</v>
      </c>
      <c r="J18" s="7">
        <v>0</v>
      </c>
      <c r="K18" s="7">
        <v>0</v>
      </c>
      <c r="L18" s="7">
        <v>14</v>
      </c>
      <c r="M18" s="7">
        <v>4</v>
      </c>
      <c r="N18" s="7">
        <v>34</v>
      </c>
    </row>
    <row r="19" spans="2:14" ht="20.100000000000001" customHeight="1" thickBot="1" x14ac:dyDescent="0.25">
      <c r="B19" s="2" t="s">
        <v>66</v>
      </c>
      <c r="C19" s="7">
        <v>60</v>
      </c>
      <c r="D19" s="7">
        <v>51</v>
      </c>
      <c r="E19" s="7">
        <v>20</v>
      </c>
      <c r="F19" s="7">
        <v>47</v>
      </c>
      <c r="G19" s="7">
        <v>36</v>
      </c>
      <c r="H19" s="7">
        <v>14</v>
      </c>
      <c r="I19" s="7">
        <v>0</v>
      </c>
      <c r="J19" s="7">
        <v>0</v>
      </c>
      <c r="K19" s="7">
        <v>0</v>
      </c>
      <c r="L19" s="7">
        <v>13</v>
      </c>
      <c r="M19" s="7">
        <v>15</v>
      </c>
      <c r="N19" s="7">
        <v>6</v>
      </c>
    </row>
    <row r="20" spans="2:14" ht="20.100000000000001" customHeight="1" thickBot="1" x14ac:dyDescent="0.25">
      <c r="B20" s="2" t="s">
        <v>67</v>
      </c>
      <c r="C20" s="7">
        <v>0</v>
      </c>
      <c r="D20" s="7">
        <v>1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32</v>
      </c>
      <c r="D22" s="7">
        <v>31</v>
      </c>
      <c r="E22" s="7">
        <v>8</v>
      </c>
      <c r="F22" s="7">
        <v>29</v>
      </c>
      <c r="G22" s="7">
        <v>24</v>
      </c>
      <c r="H22" s="7">
        <v>8</v>
      </c>
      <c r="I22" s="7">
        <v>0</v>
      </c>
      <c r="J22" s="7">
        <v>0</v>
      </c>
      <c r="K22" s="7">
        <v>0</v>
      </c>
      <c r="L22" s="7">
        <v>3</v>
      </c>
      <c r="M22" s="7">
        <v>7</v>
      </c>
      <c r="N22" s="7">
        <v>0</v>
      </c>
    </row>
    <row r="23" spans="2:14" ht="20.100000000000001" customHeight="1" thickBot="1" x14ac:dyDescent="0.25">
      <c r="B23" s="2" t="s">
        <v>8</v>
      </c>
      <c r="C23" s="7">
        <v>54</v>
      </c>
      <c r="D23" s="7">
        <v>50</v>
      </c>
      <c r="E23" s="7">
        <v>17</v>
      </c>
      <c r="F23" s="7">
        <v>42</v>
      </c>
      <c r="G23" s="7">
        <v>38</v>
      </c>
      <c r="H23" s="7">
        <v>17</v>
      </c>
      <c r="I23" s="7">
        <v>0</v>
      </c>
      <c r="J23" s="7">
        <v>0</v>
      </c>
      <c r="K23" s="7">
        <v>0</v>
      </c>
      <c r="L23" s="7">
        <v>12</v>
      </c>
      <c r="M23" s="7">
        <v>12</v>
      </c>
      <c r="N23" s="7">
        <v>0</v>
      </c>
    </row>
    <row r="24" spans="2:14" ht="20.100000000000001" customHeight="1" thickBot="1" x14ac:dyDescent="0.25">
      <c r="B24" s="2" t="s">
        <v>9</v>
      </c>
      <c r="C24" s="7">
        <v>6</v>
      </c>
      <c r="D24" s="7">
        <v>3</v>
      </c>
      <c r="E24" s="7">
        <v>10</v>
      </c>
      <c r="F24" s="7">
        <v>4</v>
      </c>
      <c r="G24" s="7">
        <v>2</v>
      </c>
      <c r="H24" s="7">
        <v>9</v>
      </c>
      <c r="I24" s="7">
        <v>0</v>
      </c>
      <c r="J24" s="7">
        <v>0</v>
      </c>
      <c r="K24" s="7">
        <v>0</v>
      </c>
      <c r="L24" s="7">
        <v>2</v>
      </c>
      <c r="M24" s="7">
        <v>1</v>
      </c>
      <c r="N24" s="7">
        <v>1</v>
      </c>
    </row>
    <row r="25" spans="2:14" ht="20.100000000000001" customHeight="1" thickBot="1" x14ac:dyDescent="0.25">
      <c r="B25" s="2" t="s">
        <v>70</v>
      </c>
      <c r="C25" s="7">
        <v>26</v>
      </c>
      <c r="D25" s="7">
        <v>24</v>
      </c>
      <c r="E25" s="7">
        <v>9</v>
      </c>
      <c r="F25" s="7">
        <v>19</v>
      </c>
      <c r="G25" s="7">
        <v>17</v>
      </c>
      <c r="H25" s="7">
        <v>7</v>
      </c>
      <c r="I25" s="7">
        <v>0</v>
      </c>
      <c r="J25" s="7">
        <v>0</v>
      </c>
      <c r="K25" s="7">
        <v>0</v>
      </c>
      <c r="L25" s="7">
        <v>7</v>
      </c>
      <c r="M25" s="7">
        <v>7</v>
      </c>
      <c r="N25" s="7">
        <v>2</v>
      </c>
    </row>
    <row r="26" spans="2:14" ht="20.100000000000001" customHeight="1" thickBot="1" x14ac:dyDescent="0.25">
      <c r="B26" s="2" t="s">
        <v>71</v>
      </c>
      <c r="C26" s="7">
        <v>46</v>
      </c>
      <c r="D26" s="7">
        <v>49</v>
      </c>
      <c r="E26" s="7">
        <v>4</v>
      </c>
      <c r="F26" s="7">
        <v>40</v>
      </c>
      <c r="G26" s="7">
        <v>47</v>
      </c>
      <c r="H26" s="7">
        <v>0</v>
      </c>
      <c r="I26" s="7">
        <v>0</v>
      </c>
      <c r="J26" s="7">
        <v>0</v>
      </c>
      <c r="K26" s="7">
        <v>0</v>
      </c>
      <c r="L26" s="7">
        <v>6</v>
      </c>
      <c r="M26" s="7">
        <v>2</v>
      </c>
      <c r="N26" s="7">
        <v>4</v>
      </c>
    </row>
    <row r="27" spans="2:14" ht="20.100000000000001" customHeight="1" thickBot="1" x14ac:dyDescent="0.25">
      <c r="B27" s="3" t="s">
        <v>10</v>
      </c>
      <c r="C27" s="7">
        <v>25</v>
      </c>
      <c r="D27" s="7">
        <v>17</v>
      </c>
      <c r="E27" s="7">
        <v>48</v>
      </c>
      <c r="F27" s="7">
        <v>21</v>
      </c>
      <c r="G27" s="7">
        <v>16</v>
      </c>
      <c r="H27" s="7">
        <v>45</v>
      </c>
      <c r="I27" s="7">
        <v>0</v>
      </c>
      <c r="J27" s="7">
        <v>0</v>
      </c>
      <c r="K27" s="7">
        <v>0</v>
      </c>
      <c r="L27" s="7">
        <v>4</v>
      </c>
      <c r="M27" s="7">
        <v>1</v>
      </c>
      <c r="N27" s="7">
        <v>3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10</v>
      </c>
      <c r="D29" s="7">
        <v>10</v>
      </c>
      <c r="E29" s="7">
        <v>0</v>
      </c>
      <c r="F29" s="7">
        <v>10</v>
      </c>
      <c r="G29" s="7">
        <v>10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10</v>
      </c>
      <c r="D30" s="7">
        <v>13</v>
      </c>
      <c r="E30" s="7">
        <v>15</v>
      </c>
      <c r="F30" s="7">
        <v>10</v>
      </c>
      <c r="G30" s="7">
        <v>12</v>
      </c>
      <c r="H30" s="7">
        <v>13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2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6</v>
      </c>
      <c r="D32" s="7">
        <v>3</v>
      </c>
      <c r="E32" s="7">
        <v>9</v>
      </c>
      <c r="F32" s="7">
        <v>5</v>
      </c>
      <c r="G32" s="7">
        <v>3</v>
      </c>
      <c r="H32" s="7">
        <v>7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2</v>
      </c>
    </row>
    <row r="33" spans="2:14" ht="20.100000000000001" customHeight="1" thickBot="1" x14ac:dyDescent="0.25">
      <c r="B33" s="2" t="s">
        <v>77</v>
      </c>
      <c r="C33" s="7">
        <v>3</v>
      </c>
      <c r="D33" s="7">
        <v>3</v>
      </c>
      <c r="E33" s="7">
        <v>0</v>
      </c>
      <c r="F33" s="7">
        <v>3</v>
      </c>
      <c r="G33" s="7">
        <v>3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5</v>
      </c>
      <c r="D34" s="7">
        <v>5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5</v>
      </c>
      <c r="M34" s="7">
        <v>5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7</v>
      </c>
      <c r="D35" s="7">
        <v>23</v>
      </c>
      <c r="E35" s="7">
        <v>10</v>
      </c>
      <c r="F35" s="7">
        <v>4</v>
      </c>
      <c r="G35" s="7">
        <v>20</v>
      </c>
      <c r="H35" s="7">
        <v>10</v>
      </c>
      <c r="I35" s="7">
        <v>0</v>
      </c>
      <c r="J35" s="7">
        <v>0</v>
      </c>
      <c r="K35" s="7">
        <v>0</v>
      </c>
      <c r="L35" s="7">
        <v>3</v>
      </c>
      <c r="M35" s="7">
        <v>3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2</v>
      </c>
      <c r="D36" s="7">
        <v>1</v>
      </c>
      <c r="E36" s="7">
        <v>1</v>
      </c>
      <c r="F36" s="7">
        <v>2</v>
      </c>
      <c r="G36" s="7">
        <v>1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31</v>
      </c>
      <c r="D37" s="7">
        <v>15</v>
      </c>
      <c r="E37" s="7">
        <v>33</v>
      </c>
      <c r="F37" s="7">
        <v>28</v>
      </c>
      <c r="G37" s="7">
        <v>13</v>
      </c>
      <c r="H37" s="7">
        <v>31</v>
      </c>
      <c r="I37" s="7">
        <v>0</v>
      </c>
      <c r="J37" s="7">
        <v>0</v>
      </c>
      <c r="K37" s="7">
        <v>0</v>
      </c>
      <c r="L37" s="7">
        <v>3</v>
      </c>
      <c r="M37" s="7">
        <v>2</v>
      </c>
      <c r="N37" s="7">
        <v>2</v>
      </c>
    </row>
    <row r="38" spans="2:14" ht="20.100000000000001" customHeight="1" thickBot="1" x14ac:dyDescent="0.25">
      <c r="B38" s="2" t="s">
        <v>82</v>
      </c>
      <c r="C38" s="7">
        <v>16</v>
      </c>
      <c r="D38" s="7">
        <v>18</v>
      </c>
      <c r="E38" s="7">
        <v>5</v>
      </c>
      <c r="F38" s="7">
        <v>14</v>
      </c>
      <c r="G38" s="7">
        <v>15</v>
      </c>
      <c r="H38" s="7">
        <v>3</v>
      </c>
      <c r="I38" s="7">
        <v>0</v>
      </c>
      <c r="J38" s="7">
        <v>0</v>
      </c>
      <c r="K38" s="7">
        <v>0</v>
      </c>
      <c r="L38" s="7">
        <v>2</v>
      </c>
      <c r="M38" s="7">
        <v>3</v>
      </c>
      <c r="N38" s="7">
        <v>2</v>
      </c>
    </row>
    <row r="39" spans="2:14" ht="20.100000000000001" customHeight="1" thickBot="1" x14ac:dyDescent="0.25">
      <c r="B39" s="2" t="s">
        <v>83</v>
      </c>
      <c r="C39" s="7">
        <v>13</v>
      </c>
      <c r="D39" s="7">
        <v>19</v>
      </c>
      <c r="E39" s="7">
        <v>2</v>
      </c>
      <c r="F39" s="7">
        <v>11</v>
      </c>
      <c r="G39" s="7">
        <v>18</v>
      </c>
      <c r="H39" s="7">
        <v>1</v>
      </c>
      <c r="I39" s="7">
        <v>0</v>
      </c>
      <c r="J39" s="7">
        <v>0</v>
      </c>
      <c r="K39" s="7">
        <v>0</v>
      </c>
      <c r="L39" s="7">
        <v>2</v>
      </c>
      <c r="M39" s="7">
        <v>1</v>
      </c>
      <c r="N39" s="7">
        <v>1</v>
      </c>
    </row>
    <row r="40" spans="2:14" ht="20.100000000000001" customHeight="1" thickBot="1" x14ac:dyDescent="0.25">
      <c r="B40" s="2" t="s">
        <v>84</v>
      </c>
      <c r="C40" s="7">
        <v>14</v>
      </c>
      <c r="D40" s="7">
        <v>7</v>
      </c>
      <c r="E40" s="7">
        <v>14</v>
      </c>
      <c r="F40" s="7">
        <v>14</v>
      </c>
      <c r="G40" s="7">
        <v>4</v>
      </c>
      <c r="H40" s="7">
        <v>14</v>
      </c>
      <c r="I40" s="7">
        <v>0</v>
      </c>
      <c r="J40" s="7">
        <v>0</v>
      </c>
      <c r="K40" s="7">
        <v>0</v>
      </c>
      <c r="L40" s="7">
        <v>0</v>
      </c>
      <c r="M40" s="7">
        <v>3</v>
      </c>
      <c r="N40" s="7">
        <v>0</v>
      </c>
    </row>
    <row r="41" spans="2:14" ht="20.100000000000001" customHeight="1" thickBot="1" x14ac:dyDescent="0.25">
      <c r="B41" s="2" t="s">
        <v>85</v>
      </c>
      <c r="C41" s="7">
        <v>10</v>
      </c>
      <c r="D41" s="7">
        <v>8</v>
      </c>
      <c r="E41" s="7">
        <v>6</v>
      </c>
      <c r="F41" s="7">
        <v>9</v>
      </c>
      <c r="G41" s="7">
        <v>6</v>
      </c>
      <c r="H41" s="7">
        <v>6</v>
      </c>
      <c r="I41" s="7">
        <v>0</v>
      </c>
      <c r="J41" s="7">
        <v>0</v>
      </c>
      <c r="K41" s="7">
        <v>0</v>
      </c>
      <c r="L41" s="7">
        <v>1</v>
      </c>
      <c r="M41" s="7">
        <v>2</v>
      </c>
      <c r="N41" s="7">
        <v>0</v>
      </c>
    </row>
    <row r="42" spans="2:14" ht="20.100000000000001" customHeight="1" thickBot="1" x14ac:dyDescent="0.25">
      <c r="B42" s="2" t="s">
        <v>86</v>
      </c>
      <c r="C42" s="7">
        <v>381</v>
      </c>
      <c r="D42" s="7">
        <v>385</v>
      </c>
      <c r="E42" s="7">
        <v>123</v>
      </c>
      <c r="F42" s="7">
        <v>359</v>
      </c>
      <c r="G42" s="7">
        <v>362</v>
      </c>
      <c r="H42" s="7">
        <v>112</v>
      </c>
      <c r="I42" s="7">
        <v>0</v>
      </c>
      <c r="J42" s="7">
        <v>0</v>
      </c>
      <c r="K42" s="7">
        <v>0</v>
      </c>
      <c r="L42" s="7">
        <v>22</v>
      </c>
      <c r="M42" s="7">
        <v>23</v>
      </c>
      <c r="N42" s="7">
        <v>11</v>
      </c>
    </row>
    <row r="43" spans="2:14" ht="20.100000000000001" customHeight="1" thickBot="1" x14ac:dyDescent="0.25">
      <c r="B43" s="2" t="s">
        <v>87</v>
      </c>
      <c r="C43" s="7">
        <v>50</v>
      </c>
      <c r="D43" s="7">
        <v>44</v>
      </c>
      <c r="E43" s="7">
        <v>8</v>
      </c>
      <c r="F43" s="7">
        <v>50</v>
      </c>
      <c r="G43" s="7">
        <v>44</v>
      </c>
      <c r="H43" s="7">
        <v>7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10</v>
      </c>
      <c r="D44" s="7">
        <v>10</v>
      </c>
      <c r="E44" s="7">
        <v>1</v>
      </c>
      <c r="F44" s="7">
        <v>8</v>
      </c>
      <c r="G44" s="7">
        <v>9</v>
      </c>
      <c r="H44" s="7">
        <v>0</v>
      </c>
      <c r="I44" s="7">
        <v>0</v>
      </c>
      <c r="J44" s="7">
        <v>0</v>
      </c>
      <c r="K44" s="7">
        <v>0</v>
      </c>
      <c r="L44" s="7">
        <v>2</v>
      </c>
      <c r="M44" s="7">
        <v>1</v>
      </c>
      <c r="N44" s="7">
        <v>1</v>
      </c>
    </row>
    <row r="45" spans="2:14" ht="20.100000000000001" customHeight="1" thickBot="1" x14ac:dyDescent="0.25">
      <c r="B45" s="2" t="s">
        <v>89</v>
      </c>
      <c r="C45" s="7">
        <v>49</v>
      </c>
      <c r="D45" s="7">
        <v>23</v>
      </c>
      <c r="E45" s="7">
        <v>34</v>
      </c>
      <c r="F45" s="7">
        <v>47</v>
      </c>
      <c r="G45" s="7">
        <v>21</v>
      </c>
      <c r="H45" s="7">
        <v>27</v>
      </c>
      <c r="I45" s="7">
        <v>0</v>
      </c>
      <c r="J45" s="7">
        <v>0</v>
      </c>
      <c r="K45" s="7">
        <v>0</v>
      </c>
      <c r="L45" s="7">
        <v>2</v>
      </c>
      <c r="M45" s="7">
        <v>2</v>
      </c>
      <c r="N45" s="7">
        <v>7</v>
      </c>
    </row>
    <row r="46" spans="2:14" ht="20.100000000000001" customHeight="1" thickBot="1" x14ac:dyDescent="0.25">
      <c r="B46" s="2" t="s">
        <v>90</v>
      </c>
      <c r="C46" s="7">
        <v>173</v>
      </c>
      <c r="D46" s="7">
        <v>119</v>
      </c>
      <c r="E46" s="7">
        <v>88</v>
      </c>
      <c r="F46" s="7">
        <v>157</v>
      </c>
      <c r="G46" s="7">
        <v>110</v>
      </c>
      <c r="H46" s="7">
        <v>81</v>
      </c>
      <c r="I46" s="7">
        <v>0</v>
      </c>
      <c r="J46" s="7">
        <v>0</v>
      </c>
      <c r="K46" s="7">
        <v>0</v>
      </c>
      <c r="L46" s="7">
        <v>16</v>
      </c>
      <c r="M46" s="7">
        <v>9</v>
      </c>
      <c r="N46" s="7">
        <v>7</v>
      </c>
    </row>
    <row r="47" spans="2:14" ht="20.100000000000001" customHeight="1" thickBot="1" x14ac:dyDescent="0.25">
      <c r="B47" s="2" t="s">
        <v>91</v>
      </c>
      <c r="C47" s="7">
        <v>9</v>
      </c>
      <c r="D47" s="7">
        <v>10</v>
      </c>
      <c r="E47" s="7">
        <v>0</v>
      </c>
      <c r="F47" s="7">
        <v>9</v>
      </c>
      <c r="G47" s="7">
        <v>10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</row>
    <row r="48" spans="2:14" ht="20.100000000000001" customHeight="1" thickBot="1" x14ac:dyDescent="0.25">
      <c r="B48" s="2" t="s">
        <v>92</v>
      </c>
      <c r="C48" s="7">
        <v>101</v>
      </c>
      <c r="D48" s="7">
        <v>101</v>
      </c>
      <c r="E48" s="7">
        <v>0</v>
      </c>
      <c r="F48" s="7">
        <v>82</v>
      </c>
      <c r="G48" s="7">
        <v>82</v>
      </c>
      <c r="H48" s="7">
        <v>0</v>
      </c>
      <c r="I48" s="7">
        <v>0</v>
      </c>
      <c r="J48" s="7">
        <v>0</v>
      </c>
      <c r="K48" s="7">
        <v>0</v>
      </c>
      <c r="L48" s="7">
        <v>19</v>
      </c>
      <c r="M48" s="7">
        <v>19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14</v>
      </c>
      <c r="D49" s="7">
        <v>14</v>
      </c>
      <c r="E49" s="7">
        <v>9</v>
      </c>
      <c r="F49" s="7">
        <v>13</v>
      </c>
      <c r="G49" s="7">
        <v>12</v>
      </c>
      <c r="H49" s="7">
        <v>9</v>
      </c>
      <c r="I49" s="7">
        <v>0</v>
      </c>
      <c r="J49" s="7">
        <v>0</v>
      </c>
      <c r="K49" s="7">
        <v>0</v>
      </c>
      <c r="L49" s="7">
        <v>1</v>
      </c>
      <c r="M49" s="7">
        <v>2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11</v>
      </c>
      <c r="D50" s="7">
        <v>11</v>
      </c>
      <c r="E50" s="7">
        <v>0</v>
      </c>
      <c r="F50" s="7">
        <v>10</v>
      </c>
      <c r="G50" s="7">
        <v>10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1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36</v>
      </c>
      <c r="D51" s="7">
        <v>43</v>
      </c>
      <c r="E51" s="7">
        <v>28</v>
      </c>
      <c r="F51" s="7">
        <v>33</v>
      </c>
      <c r="G51" s="7">
        <v>42</v>
      </c>
      <c r="H51" s="7">
        <v>24</v>
      </c>
      <c r="I51" s="7">
        <v>0</v>
      </c>
      <c r="J51" s="7">
        <v>0</v>
      </c>
      <c r="K51" s="7">
        <v>0</v>
      </c>
      <c r="L51" s="7">
        <v>3</v>
      </c>
      <c r="M51" s="7">
        <v>1</v>
      </c>
      <c r="N51" s="7">
        <v>4</v>
      </c>
    </row>
    <row r="52" spans="2:14" ht="20.100000000000001" customHeight="1" thickBot="1" x14ac:dyDescent="0.25">
      <c r="B52" s="2" t="s">
        <v>96</v>
      </c>
      <c r="C52" s="7">
        <v>4</v>
      </c>
      <c r="D52" s="7">
        <v>4</v>
      </c>
      <c r="E52" s="7">
        <v>0</v>
      </c>
      <c r="F52" s="7">
        <v>4</v>
      </c>
      <c r="G52" s="7">
        <v>4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20</v>
      </c>
      <c r="D53" s="7">
        <v>17</v>
      </c>
      <c r="E53" s="7">
        <v>6</v>
      </c>
      <c r="F53" s="7">
        <v>20</v>
      </c>
      <c r="G53" s="7">
        <v>17</v>
      </c>
      <c r="H53" s="7">
        <v>6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35</v>
      </c>
      <c r="D54" s="7">
        <v>16</v>
      </c>
      <c r="E54" s="7">
        <v>44</v>
      </c>
      <c r="F54" s="7">
        <v>26</v>
      </c>
      <c r="G54" s="7">
        <v>13</v>
      </c>
      <c r="H54" s="7">
        <v>34</v>
      </c>
      <c r="I54" s="7">
        <v>0</v>
      </c>
      <c r="J54" s="7">
        <v>0</v>
      </c>
      <c r="K54" s="7">
        <v>0</v>
      </c>
      <c r="L54" s="7">
        <v>9</v>
      </c>
      <c r="M54" s="7">
        <v>3</v>
      </c>
      <c r="N54" s="7">
        <v>10</v>
      </c>
    </row>
    <row r="55" spans="2:14" ht="20.100000000000001" customHeight="1" thickBot="1" x14ac:dyDescent="0.25">
      <c r="B55" s="2" t="s">
        <v>11</v>
      </c>
      <c r="C55" s="7">
        <v>505</v>
      </c>
      <c r="D55" s="7">
        <v>361</v>
      </c>
      <c r="E55" s="7">
        <v>1001</v>
      </c>
      <c r="F55" s="7">
        <v>462</v>
      </c>
      <c r="G55" s="7">
        <v>307</v>
      </c>
      <c r="H55" s="7">
        <v>974</v>
      </c>
      <c r="I55" s="7">
        <v>0</v>
      </c>
      <c r="J55" s="7">
        <v>0</v>
      </c>
      <c r="K55" s="7">
        <v>0</v>
      </c>
      <c r="L55" s="7">
        <v>43</v>
      </c>
      <c r="M55" s="7">
        <v>54</v>
      </c>
      <c r="N55" s="7">
        <v>27</v>
      </c>
    </row>
    <row r="56" spans="2:14" ht="20.100000000000001" customHeight="1" thickBot="1" x14ac:dyDescent="0.25">
      <c r="B56" s="2" t="s">
        <v>12</v>
      </c>
      <c r="C56" s="7">
        <v>39</v>
      </c>
      <c r="D56" s="7">
        <v>38</v>
      </c>
      <c r="E56" s="7">
        <v>28</v>
      </c>
      <c r="F56" s="7">
        <v>35</v>
      </c>
      <c r="G56" s="7">
        <v>37</v>
      </c>
      <c r="H56" s="7">
        <v>23</v>
      </c>
      <c r="I56" s="7">
        <v>0</v>
      </c>
      <c r="J56" s="7">
        <v>0</v>
      </c>
      <c r="K56" s="7">
        <v>0</v>
      </c>
      <c r="L56" s="7">
        <v>4</v>
      </c>
      <c r="M56" s="7">
        <v>1</v>
      </c>
      <c r="N56" s="7">
        <v>5</v>
      </c>
    </row>
    <row r="57" spans="2:14" ht="20.100000000000001" customHeight="1" thickBot="1" x14ac:dyDescent="0.25">
      <c r="B57" s="2" t="s">
        <v>13</v>
      </c>
      <c r="C57" s="7">
        <v>0</v>
      </c>
      <c r="D57" s="7">
        <v>15</v>
      </c>
      <c r="E57" s="7">
        <v>3</v>
      </c>
      <c r="F57" s="7">
        <v>0</v>
      </c>
      <c r="G57" s="7">
        <v>15</v>
      </c>
      <c r="H57" s="7">
        <v>2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1</v>
      </c>
    </row>
    <row r="58" spans="2:14" ht="20.100000000000001" customHeight="1" thickBot="1" x14ac:dyDescent="0.25">
      <c r="B58" s="2" t="s">
        <v>99</v>
      </c>
      <c r="C58" s="7">
        <v>6</v>
      </c>
      <c r="D58" s="7">
        <v>7</v>
      </c>
      <c r="E58" s="7">
        <v>4</v>
      </c>
      <c r="F58" s="7">
        <v>6</v>
      </c>
      <c r="G58" s="7">
        <v>7</v>
      </c>
      <c r="H58" s="7">
        <v>1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3</v>
      </c>
    </row>
    <row r="59" spans="2:14" ht="20.100000000000001" customHeight="1" thickBot="1" x14ac:dyDescent="0.25">
      <c r="B59" s="2" t="s">
        <v>105</v>
      </c>
      <c r="C59" s="7">
        <v>18</v>
      </c>
      <c r="D59" s="7">
        <v>18</v>
      </c>
      <c r="E59" s="7">
        <v>2</v>
      </c>
      <c r="F59" s="7">
        <v>15</v>
      </c>
      <c r="G59" s="7">
        <v>16</v>
      </c>
      <c r="H59" s="7">
        <v>1</v>
      </c>
      <c r="I59" s="7">
        <v>0</v>
      </c>
      <c r="J59" s="7">
        <v>0</v>
      </c>
      <c r="K59" s="7">
        <v>0</v>
      </c>
      <c r="L59" s="7">
        <v>3</v>
      </c>
      <c r="M59" s="7">
        <v>2</v>
      </c>
      <c r="N59" s="7">
        <v>1</v>
      </c>
    </row>
    <row r="60" spans="2:14" ht="20.100000000000001" customHeight="1" thickBot="1" x14ac:dyDescent="0.25">
      <c r="B60" s="2" t="s">
        <v>100</v>
      </c>
      <c r="C60" s="7">
        <v>53</v>
      </c>
      <c r="D60" s="7">
        <v>59</v>
      </c>
      <c r="E60" s="7">
        <v>43</v>
      </c>
      <c r="F60" s="7">
        <v>48</v>
      </c>
      <c r="G60" s="7">
        <v>58</v>
      </c>
      <c r="H60" s="7">
        <v>37</v>
      </c>
      <c r="I60" s="7">
        <v>0</v>
      </c>
      <c r="J60" s="7">
        <v>0</v>
      </c>
      <c r="K60" s="7">
        <v>0</v>
      </c>
      <c r="L60" s="7">
        <v>5</v>
      </c>
      <c r="M60" s="7">
        <v>1</v>
      </c>
      <c r="N60" s="7">
        <v>6</v>
      </c>
    </row>
    <row r="61" spans="2:14" ht="20.100000000000001" customHeight="1" thickBot="1" x14ac:dyDescent="0.25">
      <c r="B61" s="2" t="s">
        <v>14</v>
      </c>
      <c r="C61" s="7">
        <v>4</v>
      </c>
      <c r="D61" s="7">
        <v>4</v>
      </c>
      <c r="E61" s="7">
        <v>0</v>
      </c>
      <c r="F61" s="7">
        <v>4</v>
      </c>
      <c r="G61" s="7">
        <v>4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2179</v>
      </c>
      <c r="D62" s="8">
        <f t="shared" ref="D62:N62" si="0">SUM(D12:D61)</f>
        <v>1921</v>
      </c>
      <c r="E62" s="8">
        <f t="shared" si="0"/>
        <v>1835</v>
      </c>
      <c r="F62" s="8">
        <f t="shared" si="0"/>
        <v>1930</v>
      </c>
      <c r="G62" s="8">
        <f t="shared" si="0"/>
        <v>1694</v>
      </c>
      <c r="H62" s="8">
        <f t="shared" si="0"/>
        <v>1680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249</v>
      </c>
      <c r="M62" s="8">
        <f t="shared" si="0"/>
        <v>227</v>
      </c>
      <c r="N62" s="8">
        <f t="shared" si="0"/>
        <v>155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12</v>
      </c>
      <c r="D11" s="7">
        <v>5</v>
      </c>
      <c r="E11" s="7">
        <v>4</v>
      </c>
      <c r="F11" s="7">
        <v>2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12</v>
      </c>
      <c r="N11" s="7">
        <v>5</v>
      </c>
      <c r="O11" s="7">
        <v>4</v>
      </c>
      <c r="P11" s="7">
        <v>2</v>
      </c>
      <c r="Q11" s="7">
        <v>1</v>
      </c>
    </row>
    <row r="12" spans="2:17" ht="20.100000000000001" customHeight="1" thickBot="1" x14ac:dyDescent="0.25">
      <c r="B12" s="2" t="s">
        <v>60</v>
      </c>
      <c r="C12" s="7">
        <v>5</v>
      </c>
      <c r="D12" s="7">
        <v>3</v>
      </c>
      <c r="E12" s="7">
        <v>2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5</v>
      </c>
      <c r="N12" s="7">
        <v>3</v>
      </c>
      <c r="O12" s="7">
        <v>2</v>
      </c>
      <c r="P12" s="7">
        <v>0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1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1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1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1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2</v>
      </c>
      <c r="D21" s="7">
        <v>0</v>
      </c>
      <c r="E21" s="7">
        <v>1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2</v>
      </c>
      <c r="N21" s="7">
        <v>0</v>
      </c>
      <c r="O21" s="7">
        <v>1</v>
      </c>
      <c r="P21" s="7">
        <v>0</v>
      </c>
      <c r="Q21" s="7">
        <v>1</v>
      </c>
    </row>
    <row r="22" spans="2:17" ht="20.100000000000001" customHeight="1" thickBot="1" x14ac:dyDescent="0.25">
      <c r="B22" s="2" t="s">
        <v>8</v>
      </c>
      <c r="C22" s="7">
        <v>4</v>
      </c>
      <c r="D22" s="7">
        <v>1</v>
      </c>
      <c r="E22" s="7">
        <v>2</v>
      </c>
      <c r="F22" s="7">
        <v>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4</v>
      </c>
      <c r="N22" s="7">
        <v>1</v>
      </c>
      <c r="O22" s="7">
        <v>2</v>
      </c>
      <c r="P22" s="7">
        <v>0</v>
      </c>
      <c r="Q22" s="7">
        <v>1</v>
      </c>
    </row>
    <row r="23" spans="2:17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2</v>
      </c>
      <c r="D24" s="7">
        <v>2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2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2</v>
      </c>
      <c r="D29" s="7">
        <v>2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2</v>
      </c>
      <c r="N29" s="7">
        <v>2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0</v>
      </c>
      <c r="O35" s="7">
        <v>1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1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1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25</v>
      </c>
      <c r="D41" s="7">
        <v>16</v>
      </c>
      <c r="E41" s="7">
        <v>7</v>
      </c>
      <c r="F41" s="7">
        <v>1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25</v>
      </c>
      <c r="N41" s="7">
        <v>16</v>
      </c>
      <c r="O41" s="7">
        <v>7</v>
      </c>
      <c r="P41" s="7">
        <v>1</v>
      </c>
      <c r="Q41" s="7">
        <v>1</v>
      </c>
    </row>
    <row r="42" spans="2:17" ht="20.100000000000001" customHeight="1" thickBot="1" x14ac:dyDescent="0.25">
      <c r="B42" s="2" t="s">
        <v>87</v>
      </c>
      <c r="C42" s="7">
        <v>4</v>
      </c>
      <c r="D42" s="7">
        <v>3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4</v>
      </c>
      <c r="N42" s="7">
        <v>3</v>
      </c>
      <c r="O42" s="7">
        <v>0</v>
      </c>
      <c r="P42" s="7">
        <v>0</v>
      </c>
      <c r="Q42" s="7">
        <v>1</v>
      </c>
    </row>
    <row r="43" spans="2:17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2</v>
      </c>
      <c r="D44" s="7">
        <v>2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2</v>
      </c>
      <c r="N44" s="7">
        <v>2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5</v>
      </c>
      <c r="D45" s="7">
        <v>5</v>
      </c>
      <c r="E45" s="7">
        <v>0</v>
      </c>
      <c r="F45" s="7">
        <v>0</v>
      </c>
      <c r="G45" s="7">
        <v>0</v>
      </c>
      <c r="H45" s="7">
        <v>2</v>
      </c>
      <c r="I45" s="7">
        <v>0</v>
      </c>
      <c r="J45" s="7">
        <v>2</v>
      </c>
      <c r="K45" s="7">
        <v>0</v>
      </c>
      <c r="L45" s="7">
        <v>0</v>
      </c>
      <c r="M45" s="7">
        <v>7</v>
      </c>
      <c r="N45" s="7">
        <v>5</v>
      </c>
      <c r="O45" s="7">
        <v>2</v>
      </c>
      <c r="P45" s="7">
        <v>0</v>
      </c>
      <c r="Q45" s="7">
        <v>0</v>
      </c>
    </row>
    <row r="46" spans="2:17" ht="20.100000000000001" customHeight="1" thickBot="1" x14ac:dyDescent="0.25">
      <c r="B46" s="2" t="s">
        <v>91</v>
      </c>
      <c r="C46" s="7">
        <v>3</v>
      </c>
      <c r="D46" s="7">
        <v>0</v>
      </c>
      <c r="E46" s="7">
        <v>2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3</v>
      </c>
      <c r="N46" s="7">
        <v>0</v>
      </c>
      <c r="O46" s="7">
        <v>2</v>
      </c>
      <c r="P46" s="7">
        <v>1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5</v>
      </c>
      <c r="D47" s="7">
        <v>3</v>
      </c>
      <c r="E47" s="7">
        <v>1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5</v>
      </c>
      <c r="N47" s="7">
        <v>3</v>
      </c>
      <c r="O47" s="7">
        <v>1</v>
      </c>
      <c r="P47" s="7">
        <v>1</v>
      </c>
      <c r="Q47" s="7">
        <v>0</v>
      </c>
    </row>
    <row r="48" spans="2:17" ht="20.100000000000001" customHeight="1" thickBot="1" x14ac:dyDescent="0.25">
      <c r="B48" s="2" t="s">
        <v>93</v>
      </c>
      <c r="C48" s="7">
        <v>3</v>
      </c>
      <c r="D48" s="7">
        <v>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3</v>
      </c>
      <c r="N48" s="7">
        <v>3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2</v>
      </c>
      <c r="D49" s="7">
        <v>2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2</v>
      </c>
      <c r="N49" s="7">
        <v>2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2</v>
      </c>
      <c r="D50" s="7">
        <v>1</v>
      </c>
      <c r="E50" s="7">
        <v>0</v>
      </c>
      <c r="F50" s="7">
        <v>0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2</v>
      </c>
      <c r="N50" s="7">
        <v>1</v>
      </c>
      <c r="O50" s="7">
        <v>0</v>
      </c>
      <c r="P50" s="7">
        <v>0</v>
      </c>
      <c r="Q50" s="7">
        <v>1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1</v>
      </c>
      <c r="D52" s="7">
        <v>0</v>
      </c>
      <c r="E52" s="7">
        <v>0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v>1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1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1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17</v>
      </c>
      <c r="D54" s="7">
        <v>5</v>
      </c>
      <c r="E54" s="7">
        <v>6</v>
      </c>
      <c r="F54" s="7">
        <v>4</v>
      </c>
      <c r="G54" s="7">
        <v>2</v>
      </c>
      <c r="H54" s="7">
        <v>1</v>
      </c>
      <c r="I54" s="7">
        <v>0</v>
      </c>
      <c r="J54" s="7">
        <v>0</v>
      </c>
      <c r="K54" s="7">
        <v>1</v>
      </c>
      <c r="L54" s="7">
        <v>0</v>
      </c>
      <c r="M54" s="7">
        <v>18</v>
      </c>
      <c r="N54" s="7">
        <v>5</v>
      </c>
      <c r="O54" s="7">
        <v>6</v>
      </c>
      <c r="P54" s="7">
        <v>5</v>
      </c>
      <c r="Q54" s="7">
        <v>2</v>
      </c>
    </row>
    <row r="55" spans="2:17" ht="20.100000000000001" customHeight="1" thickBot="1" x14ac:dyDescent="0.25">
      <c r="B55" s="2" t="s">
        <v>12</v>
      </c>
      <c r="C55" s="7">
        <v>8</v>
      </c>
      <c r="D55" s="7">
        <v>5</v>
      </c>
      <c r="E55" s="7">
        <v>2</v>
      </c>
      <c r="F55" s="7">
        <v>1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8</v>
      </c>
      <c r="N55" s="7">
        <v>5</v>
      </c>
      <c r="O55" s="7">
        <v>2</v>
      </c>
      <c r="P55" s="7">
        <v>1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2</v>
      </c>
      <c r="D56" s="7">
        <v>0</v>
      </c>
      <c r="E56" s="7">
        <v>1</v>
      </c>
      <c r="F56" s="7">
        <v>0</v>
      </c>
      <c r="G56" s="7">
        <v>1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2</v>
      </c>
      <c r="N56" s="7">
        <v>0</v>
      </c>
      <c r="O56" s="7">
        <v>1</v>
      </c>
      <c r="P56" s="7">
        <v>0</v>
      </c>
      <c r="Q56" s="7">
        <v>1</v>
      </c>
    </row>
    <row r="57" spans="2:17" ht="20.100000000000001" customHeight="1" thickBot="1" x14ac:dyDescent="0.25">
      <c r="B57" s="2" t="s">
        <v>99</v>
      </c>
      <c r="C57" s="7">
        <v>2</v>
      </c>
      <c r="D57" s="7">
        <v>1</v>
      </c>
      <c r="E57" s="7">
        <v>1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2</v>
      </c>
      <c r="N57" s="7">
        <v>1</v>
      </c>
      <c r="O57" s="7">
        <v>1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1</v>
      </c>
      <c r="D58" s="7">
        <v>1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</v>
      </c>
      <c r="N58" s="7">
        <v>1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8</v>
      </c>
      <c r="D59" s="7">
        <v>2</v>
      </c>
      <c r="E59" s="7">
        <v>6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8</v>
      </c>
      <c r="N59" s="7">
        <v>2</v>
      </c>
      <c r="O59" s="7">
        <v>6</v>
      </c>
      <c r="P59" s="7">
        <v>0</v>
      </c>
      <c r="Q59" s="7">
        <v>0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122</v>
      </c>
      <c r="D61" s="8">
        <f t="shared" ref="D61:Q61" si="0">SUM(D11:D60)</f>
        <v>66</v>
      </c>
      <c r="E61" s="8">
        <f t="shared" si="0"/>
        <v>36</v>
      </c>
      <c r="F61" s="8">
        <f t="shared" si="0"/>
        <v>11</v>
      </c>
      <c r="G61" s="8">
        <f t="shared" si="0"/>
        <v>9</v>
      </c>
      <c r="H61" s="8">
        <f t="shared" si="0"/>
        <v>3</v>
      </c>
      <c r="I61" s="8">
        <f t="shared" si="0"/>
        <v>0</v>
      </c>
      <c r="J61" s="8">
        <f t="shared" si="0"/>
        <v>2</v>
      </c>
      <c r="K61" s="8">
        <f t="shared" si="0"/>
        <v>1</v>
      </c>
      <c r="L61" s="8">
        <f t="shared" si="0"/>
        <v>0</v>
      </c>
      <c r="M61" s="8">
        <f t="shared" si="0"/>
        <v>125</v>
      </c>
      <c r="N61" s="8">
        <f t="shared" si="0"/>
        <v>66</v>
      </c>
      <c r="O61" s="8">
        <f t="shared" si="0"/>
        <v>38</v>
      </c>
      <c r="P61" s="8">
        <f t="shared" si="0"/>
        <v>12</v>
      </c>
      <c r="Q61" s="8">
        <f t="shared" si="0"/>
        <v>9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0.75</v>
      </c>
      <c r="D12" s="10">
        <f>+IF(('Personas Enjuiciadas'!N11+'Personas Enjuiciadas'!P11)&gt;0,('Personas Enjuiciadas'!D11+'Personas Enjuiciadas'!I11)/('Personas Enjuiciadas'!N11+'Personas Enjuiciadas'!P11),"-")</f>
        <v>0.7142857142857143</v>
      </c>
      <c r="E12" s="10">
        <f>+IF(('Personas Enjuiciadas'!O11+'Personas Enjuiciadas'!Q11)&gt;0,('Personas Enjuiciadas'!E11+'Personas Enjuiciadas'!J11)/('Personas Enjuiciadas'!O11+'Personas Enjuiciadas'!Q11),"-")</f>
        <v>0.8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1</v>
      </c>
      <c r="D13" s="10">
        <f>+IF(('Personas Enjuiciadas'!N12+'Personas Enjuiciadas'!P12)&gt;0,('Personas Enjuiciadas'!D12+'Personas Enjuiciadas'!I12)/('Personas Enjuiciadas'!N12+'Personas Enjuiciadas'!P12),"-")</f>
        <v>1</v>
      </c>
      <c r="E13" s="10">
        <f>+IF(('Personas Enjuiciadas'!O12+'Personas Enjuiciadas'!Q12)&gt;0,('Personas Enjuiciadas'!E12+'Personas Enjuiciadas'!J12)/('Personas Enjuiciadas'!O12+'Personas Enjuiciadas'!Q12),"-")</f>
        <v>1</v>
      </c>
    </row>
    <row r="14" spans="2:5" ht="20.100000000000001" customHeight="1" thickBot="1" x14ac:dyDescent="0.25">
      <c r="B14" s="2" t="s">
        <v>61</v>
      </c>
      <c r="C14" s="10">
        <f>+IF('Personas Enjuiciadas'!M13&gt;0,('Personas Enjuiciadas'!D13+'Personas Enjuiciadas'!E13+'Personas Enjuiciadas'!I13+'Personas Enjuiciadas'!J13)/'Personas Enjuiciadas'!M13,"-")</f>
        <v>1</v>
      </c>
      <c r="D14" s="10">
        <f>+IF(('Personas Enjuiciadas'!N13+'Personas Enjuiciadas'!P13)&gt;0,('Personas Enjuiciadas'!D13+'Personas Enjuiciadas'!I13)/('Personas Enjuiciadas'!N13+'Personas Enjuiciadas'!P13),"-")</f>
        <v>1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 t="str">
        <f>+IF('Personas Enjuiciadas'!M14&gt;0,('Personas Enjuiciadas'!D14+'Personas Enjuiciadas'!E14+'Personas Enjuiciadas'!I14+'Personas Enjuiciadas'!J14)/'Personas Enjuiciadas'!M14,"-")</f>
        <v>-</v>
      </c>
      <c r="D15" s="10" t="str">
        <f>+IF(('Personas Enjuiciadas'!N14+'Personas Enjuiciadas'!P14)&gt;0,('Personas Enjuiciadas'!D14+'Personas Enjuiciadas'!I14)/('Personas Enjuiciadas'!N14+'Personas Enjuiciadas'!P14),"-")</f>
        <v>-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 t="str">
        <f>+IF('Personas Enjuiciadas'!M15&gt;0,('Personas Enjuiciadas'!D15+'Personas Enjuiciadas'!E15+'Personas Enjuiciadas'!I15+'Personas Enjuiciadas'!J15)/'Personas Enjuiciadas'!M15,"-")</f>
        <v>-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 t="str">
        <f>+IF('Personas Enjuiciadas'!M16&gt;0,('Personas Enjuiciadas'!D16+'Personas Enjuiciadas'!E16+'Personas Enjuiciadas'!I16+'Personas Enjuiciadas'!J16)/'Personas Enjuiciadas'!M16,"-")</f>
        <v>-</v>
      </c>
      <c r="D17" s="10" t="str">
        <f>+IF(('Personas Enjuiciadas'!N16+'Personas Enjuiciadas'!P16)&gt;0,('Personas Enjuiciadas'!D16+'Personas Enjuiciadas'!I16)/('Personas Enjuiciadas'!N16+'Personas Enjuiciadas'!P16),"-")</f>
        <v>-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>
        <f>+IF('Personas Enjuiciadas'!M17&gt;0,('Personas Enjuiciadas'!D17+'Personas Enjuiciadas'!E17+'Personas Enjuiciadas'!I17+'Personas Enjuiciadas'!J17)/'Personas Enjuiciadas'!M17,"-")</f>
        <v>1</v>
      </c>
      <c r="D18" s="10">
        <f>+IF(('Personas Enjuiciadas'!N17+'Personas Enjuiciadas'!P17)&gt;0,('Personas Enjuiciadas'!D17+'Personas Enjuiciadas'!I17)/('Personas Enjuiciadas'!N17+'Personas Enjuiciadas'!P17),"-")</f>
        <v>1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 t="str">
        <f>+IF('Personas Enjuiciadas'!M18&gt;0,('Personas Enjuiciadas'!D18+'Personas Enjuiciadas'!E18+'Personas Enjuiciadas'!I18+'Personas Enjuiciadas'!J18)/'Personas Enjuiciadas'!M18,"-")</f>
        <v>-</v>
      </c>
      <c r="D19" s="10" t="str">
        <f>+IF(('Personas Enjuiciadas'!N18+'Personas Enjuiciadas'!P18)&gt;0,('Personas Enjuiciadas'!D18+'Personas Enjuiciadas'!I18)/('Personas Enjuiciadas'!N18+'Personas Enjuiciadas'!P18),"-")</f>
        <v>-</v>
      </c>
      <c r="E19" s="10" t="str">
        <f>+IF(('Personas Enjuiciadas'!O18+'Personas Enjuiciadas'!Q18)&gt;0,('Personas Enjuiciadas'!E18+'Personas Enjuiciadas'!J18)/('Personas Enjuiciadas'!O18+'Personas Enjuiciadas'!Q18),"-")</f>
        <v>-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0.5</v>
      </c>
      <c r="D22" s="10" t="str">
        <f>+IF(('Personas Enjuiciadas'!N21+'Personas Enjuiciadas'!P21)&gt;0,('Personas Enjuiciadas'!D21+'Personas Enjuiciadas'!I21)/('Personas Enjuiciadas'!N21+'Personas Enjuiciadas'!P21),"-")</f>
        <v>-</v>
      </c>
      <c r="E22" s="10">
        <f>+IF(('Personas Enjuiciadas'!O21+'Personas Enjuiciadas'!Q21)&gt;0,('Personas Enjuiciadas'!E21+'Personas Enjuiciadas'!J21)/('Personas Enjuiciadas'!O21+'Personas Enjuiciadas'!Q21),"-")</f>
        <v>0.5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0.75</v>
      </c>
      <c r="D23" s="10">
        <f>+IF(('Personas Enjuiciadas'!N22+'Personas Enjuiciadas'!P22)&gt;0,('Personas Enjuiciadas'!D22+'Personas Enjuiciadas'!I22)/('Personas Enjuiciadas'!N22+'Personas Enjuiciadas'!P22),"-")</f>
        <v>1</v>
      </c>
      <c r="E23" s="10">
        <f>+IF(('Personas Enjuiciadas'!O22+'Personas Enjuiciadas'!Q22)&gt;0,('Personas Enjuiciadas'!E22+'Personas Enjuiciadas'!J22)/('Personas Enjuiciadas'!O22+'Personas Enjuiciadas'!Q22),"-")</f>
        <v>0.66666666666666663</v>
      </c>
    </row>
    <row r="24" spans="2:5" ht="20.100000000000001" customHeight="1" thickBot="1" x14ac:dyDescent="0.25">
      <c r="B24" s="2" t="s">
        <v>9</v>
      </c>
      <c r="C24" s="10" t="str">
        <f>+IF('Personas Enjuiciadas'!M23&gt;0,('Personas Enjuiciadas'!D23+'Personas Enjuiciadas'!E23+'Personas Enjuiciadas'!I23+'Personas Enjuiciadas'!J23)/'Personas Enjuiciadas'!M23,"-")</f>
        <v>-</v>
      </c>
      <c r="D24" s="10" t="str">
        <f>+IF(('Personas Enjuiciadas'!N23+'Personas Enjuiciadas'!P23)&gt;0,('Personas Enjuiciadas'!D23+'Personas Enjuiciadas'!I23)/('Personas Enjuiciadas'!N23+'Personas Enjuiciadas'!P23),"-")</f>
        <v>-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1</v>
      </c>
      <c r="D25" s="10">
        <f>+IF(('Personas Enjuiciadas'!N24+'Personas Enjuiciadas'!P24)&gt;0,('Personas Enjuiciadas'!D24+'Personas Enjuiciadas'!I24)/('Personas Enjuiciadas'!N24+'Personas Enjuiciadas'!P24),"-")</f>
        <v>1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 t="str">
        <f>+IF('Personas Enjuiciadas'!M25&gt;0,('Personas Enjuiciadas'!D25+'Personas Enjuiciadas'!E25+'Personas Enjuiciadas'!I25+'Personas Enjuiciadas'!J25)/'Personas Enjuiciadas'!M25,"-")</f>
        <v>-</v>
      </c>
      <c r="D26" s="10" t="str">
        <f>+IF(('Personas Enjuiciadas'!N25+'Personas Enjuiciadas'!P25)&gt;0,('Personas Enjuiciadas'!D25+'Personas Enjuiciadas'!I25)/('Personas Enjuiciadas'!N25+'Personas Enjuiciadas'!P25),"-")</f>
        <v>-</v>
      </c>
      <c r="E26" s="10" t="str">
        <f>+IF(('Personas Enjuiciadas'!O25+'Personas Enjuiciadas'!Q25)&gt;0,('Personas Enjuiciadas'!E25+'Personas Enjuiciadas'!J25)/('Personas Enjuiciadas'!O25+'Personas Enjuiciadas'!Q25),"-")</f>
        <v>-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 t="str">
        <f>+IF('Personas Enjuiciadas'!M28&gt;0,('Personas Enjuiciadas'!D28+'Personas Enjuiciadas'!E28+'Personas Enjuiciadas'!I28+'Personas Enjuiciadas'!J28)/'Personas Enjuiciadas'!M28,"-")</f>
        <v>-</v>
      </c>
      <c r="D29" s="10" t="str">
        <f>+IF(('Personas Enjuiciadas'!N28+'Personas Enjuiciadas'!P28)&gt;0,('Personas Enjuiciadas'!D28+'Personas Enjuiciadas'!I28)/('Personas Enjuiciadas'!N28+'Personas Enjuiciadas'!P28),"-")</f>
        <v>-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>
        <f>+IF('Personas Enjuiciadas'!M29&gt;0,('Personas Enjuiciadas'!D29+'Personas Enjuiciadas'!E29+'Personas Enjuiciadas'!I29+'Personas Enjuiciadas'!J29)/'Personas Enjuiciadas'!M29,"-")</f>
        <v>1</v>
      </c>
      <c r="D30" s="10">
        <f>+IF(('Personas Enjuiciadas'!N29+'Personas Enjuiciadas'!P29)&gt;0,('Personas Enjuiciadas'!D29+'Personas Enjuiciadas'!I29)/('Personas Enjuiciadas'!N29+'Personas Enjuiciadas'!P29),"-")</f>
        <v>1</v>
      </c>
      <c r="E30" s="10" t="str">
        <f>+IF(('Personas Enjuiciadas'!O29+'Personas Enjuiciadas'!Q29)&gt;0,('Personas Enjuiciadas'!E29+'Personas Enjuiciadas'!J29)/('Personas Enjuiciadas'!O29+'Personas Enjuiciadas'!Q29),"-")</f>
        <v>-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 t="str">
        <f>+IF('Personas Enjuiciadas'!M34&gt;0,('Personas Enjuiciadas'!D34+'Personas Enjuiciadas'!E34+'Personas Enjuiciadas'!I34+'Personas Enjuiciadas'!J34)/'Personas Enjuiciadas'!M34,"-")</f>
        <v>-</v>
      </c>
      <c r="D35" s="10" t="str">
        <f>+IF(('Personas Enjuiciadas'!N34+'Personas Enjuiciadas'!P34)&gt;0,('Personas Enjuiciadas'!D34+'Personas Enjuiciadas'!I34)/('Personas Enjuiciadas'!N34+'Personas Enjuiciadas'!P34),"-")</f>
        <v>-</v>
      </c>
      <c r="E35" s="10" t="str">
        <f>+IF(('Personas Enjuiciadas'!O34+'Personas Enjuiciadas'!Q34)&gt;0,('Personas Enjuiciadas'!E34+'Personas Enjuiciadas'!J34)/('Personas Enjuiciadas'!O34+'Personas Enjuiciadas'!Q34),"-")</f>
        <v>-</v>
      </c>
    </row>
    <row r="36" spans="2:5" ht="20.100000000000001" customHeight="1" thickBot="1" x14ac:dyDescent="0.25">
      <c r="B36" s="2" t="s">
        <v>80</v>
      </c>
      <c r="C36" s="10">
        <f>+IF('Personas Enjuiciadas'!M35&gt;0,('Personas Enjuiciadas'!D35+'Personas Enjuiciadas'!E35+'Personas Enjuiciadas'!I35+'Personas Enjuiciadas'!J35)/'Personas Enjuiciadas'!M35,"-")</f>
        <v>1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>
        <f>+IF(('Personas Enjuiciadas'!O35+'Personas Enjuiciadas'!Q35)&gt;0,('Personas Enjuiciadas'!E35+'Personas Enjuiciadas'!J35)/('Personas Enjuiciadas'!O35+'Personas Enjuiciadas'!Q35),"-")</f>
        <v>1</v>
      </c>
    </row>
    <row r="37" spans="2:5" ht="20.100000000000001" customHeight="1" thickBot="1" x14ac:dyDescent="0.25">
      <c r="B37" s="2" t="s">
        <v>81</v>
      </c>
      <c r="C37" s="10" t="str">
        <f>+IF('Personas Enjuiciadas'!M36&gt;0,('Personas Enjuiciadas'!D36+'Personas Enjuiciadas'!E36+'Personas Enjuiciadas'!I36+'Personas Enjuiciadas'!J36)/'Personas Enjuiciadas'!M36,"-")</f>
        <v>-</v>
      </c>
      <c r="D37" s="10" t="str">
        <f>+IF(('Personas Enjuiciadas'!N36+'Personas Enjuiciadas'!P36)&gt;0,('Personas Enjuiciadas'!D36+'Personas Enjuiciadas'!I36)/('Personas Enjuiciadas'!N36+'Personas Enjuiciadas'!P36),"-")</f>
        <v>-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1</v>
      </c>
      <c r="D38" s="10">
        <f>+IF(('Personas Enjuiciadas'!N37+'Personas Enjuiciadas'!P37)&gt;0,('Personas Enjuiciadas'!D37+'Personas Enjuiciadas'!I37)/('Personas Enjuiciadas'!N37+'Personas Enjuiciadas'!P37),"-")</f>
        <v>1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 t="str">
        <f>+IF('Personas Enjuiciadas'!M38&gt;0,('Personas Enjuiciadas'!D38+'Personas Enjuiciadas'!E38+'Personas Enjuiciadas'!I38+'Personas Enjuiciadas'!J38)/'Personas Enjuiciadas'!M38,"-")</f>
        <v>-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 t="str">
        <f>+IF(('Personas Enjuiciadas'!O38+'Personas Enjuiciadas'!Q38)&gt;0,('Personas Enjuiciadas'!E38+'Personas Enjuiciadas'!J38)/('Personas Enjuiciadas'!O38+'Personas Enjuiciadas'!Q38),"-")</f>
        <v>-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 t="str">
        <f>+IF('Personas Enjuiciadas'!M40&gt;0,('Personas Enjuiciadas'!D40+'Personas Enjuiciadas'!E40+'Personas Enjuiciadas'!I40+'Personas Enjuiciadas'!J40)/'Personas Enjuiciadas'!M40,"-")</f>
        <v>-</v>
      </c>
      <c r="D41" s="10" t="str">
        <f>+IF(('Personas Enjuiciadas'!N40+'Personas Enjuiciadas'!P40)&gt;0,('Personas Enjuiciadas'!D40+'Personas Enjuiciadas'!I40)/('Personas Enjuiciadas'!N40+'Personas Enjuiciadas'!P40),"-")</f>
        <v>-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0.92</v>
      </c>
      <c r="D42" s="10">
        <f>+IF(('Personas Enjuiciadas'!N41+'Personas Enjuiciadas'!P41)&gt;0,('Personas Enjuiciadas'!D41+'Personas Enjuiciadas'!I41)/('Personas Enjuiciadas'!N41+'Personas Enjuiciadas'!P41),"-")</f>
        <v>0.94117647058823528</v>
      </c>
      <c r="E42" s="10">
        <f>+IF(('Personas Enjuiciadas'!O41+'Personas Enjuiciadas'!Q41)&gt;0,('Personas Enjuiciadas'!E41+'Personas Enjuiciadas'!J41)/('Personas Enjuiciadas'!O41+'Personas Enjuiciadas'!Q41),"-")</f>
        <v>0.875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0.75</v>
      </c>
      <c r="D43" s="10">
        <f>+IF(('Personas Enjuiciadas'!N42+'Personas Enjuiciadas'!P42)&gt;0,('Personas Enjuiciadas'!D42+'Personas Enjuiciadas'!I42)/('Personas Enjuiciadas'!N42+'Personas Enjuiciadas'!P42),"-")</f>
        <v>1</v>
      </c>
      <c r="E43" s="10">
        <f>+IF(('Personas Enjuiciadas'!O42+'Personas Enjuiciadas'!Q42)&gt;0,('Personas Enjuiciadas'!E42+'Personas Enjuiciadas'!J42)/('Personas Enjuiciadas'!O42+'Personas Enjuiciadas'!Q42),"-")</f>
        <v>0</v>
      </c>
    </row>
    <row r="44" spans="2:5" ht="20.100000000000001" customHeight="1" thickBot="1" x14ac:dyDescent="0.25">
      <c r="B44" s="2" t="s">
        <v>88</v>
      </c>
      <c r="C44" s="10" t="str">
        <f>+IF('Personas Enjuiciadas'!M43&gt;0,('Personas Enjuiciadas'!D43+'Personas Enjuiciadas'!E43+'Personas Enjuiciadas'!I43+'Personas Enjuiciadas'!J43)/'Personas Enjuiciadas'!M43,"-")</f>
        <v>-</v>
      </c>
      <c r="D44" s="10" t="str">
        <f>+IF(('Personas Enjuiciadas'!N43+'Personas Enjuiciadas'!P43)&gt;0,('Personas Enjuiciadas'!D43+'Personas Enjuiciadas'!I43)/('Personas Enjuiciadas'!N43+'Personas Enjuiciadas'!P43),"-")</f>
        <v>-</v>
      </c>
      <c r="E44" s="10" t="str">
        <f>+IF(('Personas Enjuiciadas'!O43+'Personas Enjuiciadas'!Q43)&gt;0,('Personas Enjuiciadas'!E43+'Personas Enjuiciadas'!J43)/('Personas Enjuiciadas'!O43+'Personas Enjuiciadas'!Q43),"-")</f>
        <v>-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1</v>
      </c>
      <c r="D45" s="10">
        <f>+IF(('Personas Enjuiciadas'!N44+'Personas Enjuiciadas'!P44)&gt;0,('Personas Enjuiciadas'!D44+'Personas Enjuiciadas'!I44)/('Personas Enjuiciadas'!N44+'Personas Enjuiciadas'!P44),"-")</f>
        <v>1</v>
      </c>
      <c r="E45" s="10" t="str">
        <f>+IF(('Personas Enjuiciadas'!O44+'Personas Enjuiciadas'!Q44)&gt;0,('Personas Enjuiciadas'!E44+'Personas Enjuiciadas'!J44)/('Personas Enjuiciadas'!O44+'Personas Enjuiciadas'!Q44),"-")</f>
        <v>-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1</v>
      </c>
      <c r="D46" s="10">
        <f>+IF(('Personas Enjuiciadas'!N45+'Personas Enjuiciadas'!P45)&gt;0,('Personas Enjuiciadas'!D45+'Personas Enjuiciadas'!I45)/('Personas Enjuiciadas'!N45+'Personas Enjuiciadas'!P45),"-")</f>
        <v>1</v>
      </c>
      <c r="E46" s="10">
        <f>+IF(('Personas Enjuiciadas'!O45+'Personas Enjuiciadas'!Q45)&gt;0,('Personas Enjuiciadas'!E45+'Personas Enjuiciadas'!J45)/('Personas Enjuiciadas'!O45+'Personas Enjuiciadas'!Q45),"-")</f>
        <v>1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0.66666666666666663</v>
      </c>
      <c r="D47" s="10">
        <f>+IF(('Personas Enjuiciadas'!N46+'Personas Enjuiciadas'!P46)&gt;0,('Personas Enjuiciadas'!D46+'Personas Enjuiciadas'!I46)/('Personas Enjuiciadas'!N46+'Personas Enjuiciadas'!P46),"-")</f>
        <v>0</v>
      </c>
      <c r="E47" s="10">
        <f>+IF(('Personas Enjuiciadas'!O46+'Personas Enjuiciadas'!Q46)&gt;0,('Personas Enjuiciadas'!E46+'Personas Enjuiciadas'!J46)/('Personas Enjuiciadas'!O46+'Personas Enjuiciadas'!Q46),"-")</f>
        <v>1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0.8</v>
      </c>
      <c r="D48" s="10">
        <f>+IF(('Personas Enjuiciadas'!N47+'Personas Enjuiciadas'!P47)&gt;0,('Personas Enjuiciadas'!D47+'Personas Enjuiciadas'!I47)/('Personas Enjuiciadas'!N47+'Personas Enjuiciadas'!P47),"-")</f>
        <v>0.75</v>
      </c>
      <c r="E48" s="10">
        <f>+IF(('Personas Enjuiciadas'!O47+'Personas Enjuiciadas'!Q47)&gt;0,('Personas Enjuiciadas'!E47+'Personas Enjuiciadas'!J47)/('Personas Enjuiciadas'!O47+'Personas Enjuiciadas'!Q47),"-")</f>
        <v>1</v>
      </c>
    </row>
    <row r="49" spans="2:5" ht="20.100000000000001" customHeight="1" thickBot="1" x14ac:dyDescent="0.25">
      <c r="B49" s="2" t="s">
        <v>93</v>
      </c>
      <c r="C49" s="10">
        <f>+IF('Personas Enjuiciadas'!M48&gt;0,('Personas Enjuiciadas'!D48+'Personas Enjuiciadas'!E48+'Personas Enjuiciadas'!I48+'Personas Enjuiciadas'!J48)/'Personas Enjuiciadas'!M48,"-")</f>
        <v>1</v>
      </c>
      <c r="D49" s="10">
        <f>+IF(('Personas Enjuiciadas'!N48+'Personas Enjuiciadas'!P48)&gt;0,('Personas Enjuiciadas'!D48+'Personas Enjuiciadas'!I48)/('Personas Enjuiciadas'!N48+'Personas Enjuiciadas'!P48),"-")</f>
        <v>1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>
        <f>+IF('Personas Enjuiciadas'!M49&gt;0,('Personas Enjuiciadas'!D49+'Personas Enjuiciadas'!E49+'Personas Enjuiciadas'!I49+'Personas Enjuiciadas'!J49)/'Personas Enjuiciadas'!M49,"-")</f>
        <v>1</v>
      </c>
      <c r="D50" s="10">
        <f>+IF(('Personas Enjuiciadas'!N49+'Personas Enjuiciadas'!P49)&gt;0,('Personas Enjuiciadas'!D49+'Personas Enjuiciadas'!I49)/('Personas Enjuiciadas'!N49+'Personas Enjuiciadas'!P49),"-")</f>
        <v>1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0.5</v>
      </c>
      <c r="D51" s="10">
        <f>+IF(('Personas Enjuiciadas'!N50+'Personas Enjuiciadas'!P50)&gt;0,('Personas Enjuiciadas'!D50+'Personas Enjuiciadas'!I50)/('Personas Enjuiciadas'!N50+'Personas Enjuiciadas'!P50),"-")</f>
        <v>1</v>
      </c>
      <c r="E51" s="10">
        <f>+IF(('Personas Enjuiciadas'!O50+'Personas Enjuiciadas'!Q50)&gt;0,('Personas Enjuiciadas'!E50+'Personas Enjuiciadas'!J50)/('Personas Enjuiciadas'!O50+'Personas Enjuiciadas'!Q50),"-")</f>
        <v>0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>
        <f>+IF('Personas Enjuiciadas'!M52&gt;0,('Personas Enjuiciadas'!D52+'Personas Enjuiciadas'!E52+'Personas Enjuiciadas'!I52+'Personas Enjuiciadas'!J52)/'Personas Enjuiciadas'!M52,"-")</f>
        <v>0</v>
      </c>
      <c r="D53" s="10">
        <f>+IF(('Personas Enjuiciadas'!N52+'Personas Enjuiciadas'!P52)&gt;0,('Personas Enjuiciadas'!D52+'Personas Enjuiciadas'!I52)/('Personas Enjuiciadas'!N52+'Personas Enjuiciadas'!P52),"-")</f>
        <v>0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1</v>
      </c>
      <c r="D54" s="10">
        <f>+IF(('Personas Enjuiciadas'!N53+'Personas Enjuiciadas'!P53)&gt;0,('Personas Enjuiciadas'!D53+'Personas Enjuiciadas'!I53)/('Personas Enjuiciadas'!N53+'Personas Enjuiciadas'!P53),"-")</f>
        <v>1</v>
      </c>
      <c r="E54" s="10" t="str">
        <f>+IF(('Personas Enjuiciadas'!O53+'Personas Enjuiciadas'!Q53)&gt;0,('Personas Enjuiciadas'!E53+'Personas Enjuiciadas'!J53)/('Personas Enjuiciadas'!O53+'Personas Enjuiciadas'!Q53),"-")</f>
        <v>-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0.61111111111111116</v>
      </c>
      <c r="D55" s="10">
        <f>+IF(('Personas Enjuiciadas'!N54+'Personas Enjuiciadas'!P54)&gt;0,('Personas Enjuiciadas'!D54+'Personas Enjuiciadas'!I54)/('Personas Enjuiciadas'!N54+'Personas Enjuiciadas'!P54),"-")</f>
        <v>0.5</v>
      </c>
      <c r="E55" s="10">
        <f>+IF(('Personas Enjuiciadas'!O54+'Personas Enjuiciadas'!Q54)&gt;0,('Personas Enjuiciadas'!E54+'Personas Enjuiciadas'!J54)/('Personas Enjuiciadas'!O54+'Personas Enjuiciadas'!Q54),"-")</f>
        <v>0.75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0.875</v>
      </c>
      <c r="D56" s="10">
        <f>+IF(('Personas Enjuiciadas'!N55+'Personas Enjuiciadas'!P55)&gt;0,('Personas Enjuiciadas'!D55+'Personas Enjuiciadas'!I55)/('Personas Enjuiciadas'!N55+'Personas Enjuiciadas'!P55),"-")</f>
        <v>0.83333333333333337</v>
      </c>
      <c r="E56" s="10">
        <f>+IF(('Personas Enjuiciadas'!O55+'Personas Enjuiciadas'!Q55)&gt;0,('Personas Enjuiciadas'!E55+'Personas Enjuiciadas'!J55)/('Personas Enjuiciadas'!O55+'Personas Enjuiciadas'!Q55),"-")</f>
        <v>1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0.5</v>
      </c>
      <c r="D57" s="10" t="str">
        <f>+IF(('Personas Enjuiciadas'!N56+'Personas Enjuiciadas'!P56)&gt;0,('Personas Enjuiciadas'!D56+'Personas Enjuiciadas'!I56)/('Personas Enjuiciadas'!N56+'Personas Enjuiciadas'!P56),"-")</f>
        <v>-</v>
      </c>
      <c r="E57" s="10">
        <f>+IF(('Personas Enjuiciadas'!O56+'Personas Enjuiciadas'!Q56)&gt;0,('Personas Enjuiciadas'!E56+'Personas Enjuiciadas'!J56)/('Personas Enjuiciadas'!O56+'Personas Enjuiciadas'!Q56),"-")</f>
        <v>0.5</v>
      </c>
    </row>
    <row r="58" spans="2:5" ht="20.100000000000001" customHeight="1" thickBot="1" x14ac:dyDescent="0.25">
      <c r="B58" s="2" t="s">
        <v>99</v>
      </c>
      <c r="C58" s="10">
        <f>+IF('Personas Enjuiciadas'!M57&gt;0,('Personas Enjuiciadas'!D57+'Personas Enjuiciadas'!E57+'Personas Enjuiciadas'!I57+'Personas Enjuiciadas'!J57)/'Personas Enjuiciadas'!M57,"-")</f>
        <v>1</v>
      </c>
      <c r="D58" s="10">
        <f>+IF(('Personas Enjuiciadas'!N57+'Personas Enjuiciadas'!P57)&gt;0,('Personas Enjuiciadas'!D57+'Personas Enjuiciadas'!I57)/('Personas Enjuiciadas'!N57+'Personas Enjuiciadas'!P57),"-")</f>
        <v>1</v>
      </c>
      <c r="E58" s="10">
        <f>+IF(('Personas Enjuiciadas'!O57+'Personas Enjuiciadas'!Q57)&gt;0,('Personas Enjuiciadas'!E57+'Personas Enjuiciadas'!J57)/('Personas Enjuiciadas'!O57+'Personas Enjuiciadas'!Q57),"-")</f>
        <v>1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1</v>
      </c>
      <c r="D59" s="10">
        <f>+IF(('Personas Enjuiciadas'!N58+'Personas Enjuiciadas'!P58)&gt;0,('Personas Enjuiciadas'!D58+'Personas Enjuiciadas'!I58)/('Personas Enjuiciadas'!N58+'Personas Enjuiciadas'!P58),"-")</f>
        <v>1</v>
      </c>
      <c r="E59" s="10" t="str">
        <f>+IF(('Personas Enjuiciadas'!O58+'Personas Enjuiciadas'!Q58)&gt;0,('Personas Enjuiciadas'!E58+'Personas Enjuiciadas'!J58)/('Personas Enjuiciadas'!O58+'Personas Enjuiciadas'!Q58),"-")</f>
        <v>-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1</v>
      </c>
      <c r="D60" s="10">
        <f>+IF(('Personas Enjuiciadas'!N59+'Personas Enjuiciadas'!P59)&gt;0,('Personas Enjuiciadas'!D59+'Personas Enjuiciadas'!I59)/('Personas Enjuiciadas'!N59+'Personas Enjuiciadas'!P59),"-")</f>
        <v>1</v>
      </c>
      <c r="E60" s="10">
        <f>+IF(('Personas Enjuiciadas'!O59+'Personas Enjuiciadas'!Q59)&gt;0,('Personas Enjuiciadas'!E59+'Personas Enjuiciadas'!J59)/('Personas Enjuiciadas'!O59+'Personas Enjuiciadas'!Q59),"-")</f>
        <v>1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0.83199999999999996</v>
      </c>
      <c r="D62" s="9">
        <f>+IF(('Personas Enjuiciadas'!N61+'Personas Enjuiciadas'!P61)&gt;0,('Personas Enjuiciadas'!D61+'Personas Enjuiciadas'!I61)/('Personas Enjuiciadas'!N61+'Personas Enjuiciadas'!P61),"-")</f>
        <v>0.84615384615384615</v>
      </c>
      <c r="E62" s="9">
        <f>+IF(('Personas Enjuiciadas'!O61+'Personas Enjuiciadas'!Q61)&gt;0,('Personas Enjuiciadas'!E61+'Personas Enjuiciadas'!J61)/('Personas Enjuiciadas'!O61+'Personas Enjuiciadas'!Q61),"-")</f>
        <v>0.80851063829787229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6</v>
      </c>
      <c r="D11" s="7">
        <v>3</v>
      </c>
      <c r="E11" s="7">
        <v>0</v>
      </c>
      <c r="F11" s="7">
        <v>0</v>
      </c>
      <c r="G11" s="7">
        <v>0</v>
      </c>
      <c r="H11" s="7">
        <v>2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9</v>
      </c>
      <c r="S11" s="7">
        <v>3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5</v>
      </c>
      <c r="D12" s="7">
        <v>0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5</v>
      </c>
      <c r="S12" s="7">
        <v>0</v>
      </c>
      <c r="T12" s="7">
        <v>0</v>
      </c>
      <c r="U12" s="7">
        <v>0</v>
      </c>
      <c r="V12" s="7">
        <v>1</v>
      </c>
    </row>
    <row r="13" spans="2:22" ht="20.100000000000001" customHeight="1" thickBot="1" x14ac:dyDescent="0.25">
      <c r="B13" s="2" t="s">
        <v>61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1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8</v>
      </c>
      <c r="C22" s="7">
        <v>2</v>
      </c>
      <c r="D22" s="7">
        <v>1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3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2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2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2</v>
      </c>
      <c r="S29" s="7">
        <v>0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1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10</v>
      </c>
      <c r="D41" s="7">
        <v>2</v>
      </c>
      <c r="E41" s="7">
        <v>0</v>
      </c>
      <c r="F41" s="7">
        <v>0</v>
      </c>
      <c r="G41" s="7">
        <v>1</v>
      </c>
      <c r="H41" s="7">
        <v>5</v>
      </c>
      <c r="I41" s="7">
        <v>0</v>
      </c>
      <c r="J41" s="7">
        <v>0</v>
      </c>
      <c r="K41" s="7">
        <v>0</v>
      </c>
      <c r="L41" s="7">
        <v>2</v>
      </c>
      <c r="M41" s="7">
        <v>8</v>
      </c>
      <c r="N41" s="7">
        <v>0</v>
      </c>
      <c r="O41" s="7">
        <v>0</v>
      </c>
      <c r="P41" s="7">
        <v>0</v>
      </c>
      <c r="Q41" s="7">
        <v>0</v>
      </c>
      <c r="R41" s="7">
        <v>23</v>
      </c>
      <c r="S41" s="7">
        <v>2</v>
      </c>
      <c r="T41" s="7">
        <v>0</v>
      </c>
      <c r="U41" s="7">
        <v>0</v>
      </c>
      <c r="V41" s="7">
        <v>3</v>
      </c>
    </row>
    <row r="42" spans="2:22" ht="20.100000000000001" customHeight="1" thickBot="1" x14ac:dyDescent="0.25">
      <c r="B42" s="2" t="s">
        <v>87</v>
      </c>
      <c r="C42" s="7">
        <v>3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3</v>
      </c>
      <c r="S42" s="7">
        <v>1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2</v>
      </c>
      <c r="S44" s="7">
        <v>0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6</v>
      </c>
      <c r="D45" s="7">
        <v>0</v>
      </c>
      <c r="E45" s="7">
        <v>0</v>
      </c>
      <c r="F45" s="7">
        <v>0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7">
        <v>0</v>
      </c>
      <c r="R45" s="7">
        <v>7</v>
      </c>
      <c r="S45" s="7">
        <v>0</v>
      </c>
      <c r="T45" s="7">
        <v>0</v>
      </c>
      <c r="U45" s="7">
        <v>0</v>
      </c>
      <c r="V45" s="7">
        <v>1</v>
      </c>
    </row>
    <row r="46" spans="2:22" ht="20.100000000000001" customHeight="1" thickBot="1" x14ac:dyDescent="0.25">
      <c r="B46" s="2" t="s">
        <v>91</v>
      </c>
      <c r="C46" s="7">
        <v>2</v>
      </c>
      <c r="D46" s="7">
        <v>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2</v>
      </c>
      <c r="S46" s="7">
        <v>1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4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4</v>
      </c>
      <c r="S47" s="7">
        <v>1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2</v>
      </c>
      <c r="D48" s="7">
        <v>0</v>
      </c>
      <c r="E48" s="7">
        <v>0</v>
      </c>
      <c r="F48" s="7">
        <v>0</v>
      </c>
      <c r="G48" s="7">
        <v>1</v>
      </c>
      <c r="H48" s="7">
        <v>1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3</v>
      </c>
      <c r="S48" s="7">
        <v>0</v>
      </c>
      <c r="T48" s="7">
        <v>0</v>
      </c>
      <c r="U48" s="7">
        <v>0</v>
      </c>
      <c r="V48" s="7">
        <v>1</v>
      </c>
    </row>
    <row r="49" spans="2:22" ht="20.100000000000001" customHeight="1" thickBot="1" x14ac:dyDescent="0.25">
      <c r="B49" s="2" t="s">
        <v>94</v>
      </c>
      <c r="C49" s="7">
        <v>2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2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1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1</v>
      </c>
      <c r="S50" s="7">
        <v>1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1</v>
      </c>
      <c r="O52" s="7">
        <v>0</v>
      </c>
      <c r="P52" s="7">
        <v>0</v>
      </c>
      <c r="Q52" s="7">
        <v>0</v>
      </c>
      <c r="R52" s="7">
        <v>0</v>
      </c>
      <c r="S52" s="7">
        <v>1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1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7</v>
      </c>
      <c r="D54" s="7">
        <v>4</v>
      </c>
      <c r="E54" s="7">
        <v>0</v>
      </c>
      <c r="F54" s="7">
        <v>6</v>
      </c>
      <c r="G54" s="7">
        <v>0</v>
      </c>
      <c r="H54" s="7">
        <v>1</v>
      </c>
      <c r="I54" s="7">
        <v>2</v>
      </c>
      <c r="J54" s="7">
        <v>0</v>
      </c>
      <c r="K54" s="7">
        <v>0</v>
      </c>
      <c r="L54" s="7">
        <v>0</v>
      </c>
      <c r="M54" s="7">
        <v>3</v>
      </c>
      <c r="N54" s="7">
        <v>0</v>
      </c>
      <c r="O54" s="7">
        <v>0</v>
      </c>
      <c r="P54" s="7">
        <v>0</v>
      </c>
      <c r="Q54" s="7">
        <v>0</v>
      </c>
      <c r="R54" s="7">
        <v>11</v>
      </c>
      <c r="S54" s="7">
        <v>6</v>
      </c>
      <c r="T54" s="7">
        <v>0</v>
      </c>
      <c r="U54" s="7">
        <v>6</v>
      </c>
      <c r="V54" s="7">
        <v>0</v>
      </c>
    </row>
    <row r="55" spans="2:22" ht="20.100000000000001" customHeight="1" thickBot="1" x14ac:dyDescent="0.25">
      <c r="B55" s="2" t="s">
        <v>12</v>
      </c>
      <c r="C55" s="7">
        <v>7</v>
      </c>
      <c r="D55" s="7">
        <v>1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7</v>
      </c>
      <c r="S55" s="7">
        <v>1</v>
      </c>
      <c r="T55" s="7">
        <v>0</v>
      </c>
      <c r="U55" s="7">
        <v>0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1</v>
      </c>
      <c r="D56" s="7">
        <v>1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1</v>
      </c>
      <c r="S56" s="7">
        <v>1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2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2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1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1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8</v>
      </c>
      <c r="D59" s="7">
        <v>0</v>
      </c>
      <c r="E59" s="7">
        <v>0</v>
      </c>
      <c r="F59" s="7">
        <v>0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8</v>
      </c>
      <c r="S59" s="7">
        <v>0</v>
      </c>
      <c r="T59" s="7">
        <v>0</v>
      </c>
      <c r="U59" s="7">
        <v>0</v>
      </c>
      <c r="V59" s="7">
        <v>1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1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1</v>
      </c>
    </row>
    <row r="61" spans="2:22" ht="20.100000000000001" customHeight="1" thickBot="1" x14ac:dyDescent="0.25">
      <c r="B61" s="5" t="s">
        <v>15</v>
      </c>
      <c r="C61" s="8">
        <f>SUM(C11:C60)</f>
        <v>73</v>
      </c>
      <c r="D61" s="8">
        <f t="shared" ref="D61:V61" si="0">SUM(D11:D60)</f>
        <v>17</v>
      </c>
      <c r="E61" s="8">
        <f t="shared" si="0"/>
        <v>0</v>
      </c>
      <c r="F61" s="8">
        <f t="shared" si="0"/>
        <v>6</v>
      </c>
      <c r="G61" s="8">
        <f t="shared" si="0"/>
        <v>6</v>
      </c>
      <c r="H61" s="8">
        <f t="shared" si="0"/>
        <v>16</v>
      </c>
      <c r="I61" s="8">
        <f t="shared" si="0"/>
        <v>2</v>
      </c>
      <c r="J61" s="8">
        <f t="shared" si="0"/>
        <v>0</v>
      </c>
      <c r="K61" s="8">
        <f t="shared" si="0"/>
        <v>0</v>
      </c>
      <c r="L61" s="8">
        <f t="shared" si="0"/>
        <v>2</v>
      </c>
      <c r="M61" s="8">
        <f t="shared" si="0"/>
        <v>15</v>
      </c>
      <c r="N61" s="8">
        <f t="shared" si="0"/>
        <v>1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104</v>
      </c>
      <c r="S61" s="8">
        <f t="shared" si="0"/>
        <v>20</v>
      </c>
      <c r="T61" s="8">
        <f t="shared" si="0"/>
        <v>0</v>
      </c>
      <c r="U61" s="8">
        <f t="shared" si="0"/>
        <v>6</v>
      </c>
      <c r="V61" s="8">
        <f t="shared" si="0"/>
        <v>8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2</v>
      </c>
      <c r="E12" s="7">
        <v>13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2</v>
      </c>
      <c r="P12" s="7">
        <v>0</v>
      </c>
      <c r="Q12" s="7">
        <v>0</v>
      </c>
      <c r="R12" s="7">
        <v>0</v>
      </c>
      <c r="S12" s="7">
        <v>2</v>
      </c>
      <c r="T12" s="7">
        <v>15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0</v>
      </c>
      <c r="D13" s="7">
        <v>10</v>
      </c>
      <c r="E13" s="7">
        <v>68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11</v>
      </c>
      <c r="P13" s="7">
        <v>0</v>
      </c>
      <c r="Q13" s="7">
        <v>0</v>
      </c>
      <c r="R13" s="7">
        <v>1</v>
      </c>
      <c r="S13" s="7">
        <v>10</v>
      </c>
      <c r="T13" s="7">
        <v>79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0</v>
      </c>
      <c r="D14" s="7">
        <v>1</v>
      </c>
      <c r="E14" s="7">
        <v>32</v>
      </c>
      <c r="F14" s="7">
        <v>2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3</v>
      </c>
      <c r="P14" s="7">
        <v>0</v>
      </c>
      <c r="Q14" s="7">
        <v>0</v>
      </c>
      <c r="R14" s="7">
        <v>0</v>
      </c>
      <c r="S14" s="7">
        <v>1</v>
      </c>
      <c r="T14" s="7">
        <v>35</v>
      </c>
      <c r="U14" s="7">
        <v>2</v>
      </c>
      <c r="V14" s="7">
        <v>1</v>
      </c>
    </row>
    <row r="15" spans="2:22" ht="20.100000000000001" customHeight="1" thickBot="1" x14ac:dyDescent="0.25">
      <c r="B15" s="2" t="s">
        <v>62</v>
      </c>
      <c r="C15" s="7">
        <v>0</v>
      </c>
      <c r="D15" s="7">
        <v>0</v>
      </c>
      <c r="E15" s="7">
        <v>16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1</v>
      </c>
      <c r="O15" s="7">
        <v>18</v>
      </c>
      <c r="P15" s="7">
        <v>0</v>
      </c>
      <c r="Q15" s="7">
        <v>0</v>
      </c>
      <c r="R15" s="7">
        <v>0</v>
      </c>
      <c r="S15" s="7">
        <v>1</v>
      </c>
      <c r="T15" s="7">
        <v>34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8</v>
      </c>
      <c r="E16" s="7">
        <v>10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2</v>
      </c>
      <c r="P16" s="7">
        <v>0</v>
      </c>
      <c r="Q16" s="7">
        <v>0</v>
      </c>
      <c r="R16" s="7">
        <v>0</v>
      </c>
      <c r="S16" s="7">
        <v>8</v>
      </c>
      <c r="T16" s="7">
        <v>12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2</v>
      </c>
      <c r="D17" s="7">
        <v>0</v>
      </c>
      <c r="E17" s="7">
        <v>6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2</v>
      </c>
      <c r="S17" s="7">
        <v>0</v>
      </c>
      <c r="T17" s="7">
        <v>6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4</v>
      </c>
      <c r="D18" s="7">
        <v>0</v>
      </c>
      <c r="E18" s="7">
        <v>54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4</v>
      </c>
      <c r="P18" s="7">
        <v>0</v>
      </c>
      <c r="Q18" s="7">
        <v>0</v>
      </c>
      <c r="R18" s="7">
        <v>4</v>
      </c>
      <c r="S18" s="7">
        <v>0</v>
      </c>
      <c r="T18" s="7">
        <v>58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2</v>
      </c>
      <c r="D19" s="7">
        <v>0</v>
      </c>
      <c r="E19" s="7">
        <v>34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0</v>
      </c>
      <c r="O19" s="7">
        <v>13</v>
      </c>
      <c r="P19" s="7">
        <v>0</v>
      </c>
      <c r="Q19" s="7">
        <v>0</v>
      </c>
      <c r="R19" s="7">
        <v>4</v>
      </c>
      <c r="S19" s="7">
        <v>0</v>
      </c>
      <c r="T19" s="7">
        <v>47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v>0</v>
      </c>
      <c r="Q20" s="7">
        <v>0</v>
      </c>
      <c r="R20" s="7">
        <v>0</v>
      </c>
      <c r="S20" s="7">
        <v>0</v>
      </c>
      <c r="T20" s="7">
        <v>1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2</v>
      </c>
      <c r="D22" s="7">
        <v>0</v>
      </c>
      <c r="E22" s="7">
        <v>21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3</v>
      </c>
      <c r="N22" s="7">
        <v>0</v>
      </c>
      <c r="O22" s="7">
        <v>1</v>
      </c>
      <c r="P22" s="7">
        <v>3</v>
      </c>
      <c r="Q22" s="7">
        <v>0</v>
      </c>
      <c r="R22" s="7">
        <v>5</v>
      </c>
      <c r="S22" s="7">
        <v>0</v>
      </c>
      <c r="T22" s="7">
        <v>22</v>
      </c>
      <c r="U22" s="7">
        <v>4</v>
      </c>
      <c r="V22" s="7">
        <v>0</v>
      </c>
    </row>
    <row r="23" spans="2:22" ht="20.100000000000001" customHeight="1" thickBot="1" x14ac:dyDescent="0.25">
      <c r="B23" s="2" t="s">
        <v>8</v>
      </c>
      <c r="C23" s="7">
        <v>0</v>
      </c>
      <c r="D23" s="7">
        <v>0</v>
      </c>
      <c r="E23" s="7">
        <v>32</v>
      </c>
      <c r="F23" s="7">
        <v>4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2</v>
      </c>
      <c r="O23" s="7">
        <v>8</v>
      </c>
      <c r="P23" s="7">
        <v>2</v>
      </c>
      <c r="Q23" s="7">
        <v>0</v>
      </c>
      <c r="R23" s="7">
        <v>0</v>
      </c>
      <c r="S23" s="7">
        <v>2</v>
      </c>
      <c r="T23" s="7">
        <v>40</v>
      </c>
      <c r="U23" s="7">
        <v>6</v>
      </c>
      <c r="V23" s="7">
        <v>2</v>
      </c>
    </row>
    <row r="24" spans="2:22" ht="20.100000000000001" customHeight="1" thickBot="1" x14ac:dyDescent="0.25">
      <c r="B24" s="2" t="s">
        <v>9</v>
      </c>
      <c r="C24" s="7">
        <v>1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0</v>
      </c>
      <c r="P24" s="7">
        <v>0</v>
      </c>
      <c r="Q24" s="7">
        <v>0</v>
      </c>
      <c r="R24" s="7">
        <v>2</v>
      </c>
      <c r="S24" s="7">
        <v>0</v>
      </c>
      <c r="T24" s="7">
        <v>1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1</v>
      </c>
      <c r="D25" s="7">
        <v>1</v>
      </c>
      <c r="E25" s="7">
        <v>10</v>
      </c>
      <c r="F25" s="7">
        <v>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4</v>
      </c>
      <c r="P25" s="7">
        <v>3</v>
      </c>
      <c r="Q25" s="7">
        <v>0</v>
      </c>
      <c r="R25" s="7">
        <v>1</v>
      </c>
      <c r="S25" s="7">
        <v>1</v>
      </c>
      <c r="T25" s="7">
        <v>14</v>
      </c>
      <c r="U25" s="7">
        <v>8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28</v>
      </c>
      <c r="D26" s="7">
        <v>14</v>
      </c>
      <c r="E26" s="7">
        <v>0</v>
      </c>
      <c r="F26" s="7">
        <v>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1</v>
      </c>
      <c r="O26" s="7">
        <v>0</v>
      </c>
      <c r="P26" s="7">
        <v>1</v>
      </c>
      <c r="Q26" s="7">
        <v>0</v>
      </c>
      <c r="R26" s="7">
        <v>28</v>
      </c>
      <c r="S26" s="7">
        <v>15</v>
      </c>
      <c r="T26" s="7">
        <v>0</v>
      </c>
      <c r="U26" s="7">
        <v>6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2</v>
      </c>
      <c r="D27" s="7">
        <v>0</v>
      </c>
      <c r="E27" s="7">
        <v>14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2</v>
      </c>
      <c r="S27" s="7">
        <v>0</v>
      </c>
      <c r="T27" s="7">
        <v>15</v>
      </c>
      <c r="U27" s="7">
        <v>0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1</v>
      </c>
      <c r="D29" s="7">
        <v>0</v>
      </c>
      <c r="E29" s="7">
        <v>9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0</v>
      </c>
      <c r="T29" s="7">
        <v>9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2</v>
      </c>
      <c r="D30" s="7">
        <v>1</v>
      </c>
      <c r="E30" s="7">
        <v>8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1</v>
      </c>
      <c r="O30" s="7">
        <v>0</v>
      </c>
      <c r="P30" s="7">
        <v>0</v>
      </c>
      <c r="Q30" s="7">
        <v>0</v>
      </c>
      <c r="R30" s="7">
        <v>2</v>
      </c>
      <c r="S30" s="7">
        <v>2</v>
      </c>
      <c r="T30" s="7">
        <v>8</v>
      </c>
      <c r="U30" s="7">
        <v>1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0</v>
      </c>
      <c r="D32" s="7">
        <v>0</v>
      </c>
      <c r="E32" s="7">
        <v>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3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1</v>
      </c>
      <c r="D33" s="7">
        <v>0</v>
      </c>
      <c r="E33" s="7">
        <v>2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</v>
      </c>
      <c r="S33" s="7">
        <v>0</v>
      </c>
      <c r="T33" s="7">
        <v>2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5</v>
      </c>
      <c r="P34" s="7">
        <v>0</v>
      </c>
      <c r="Q34" s="7">
        <v>0</v>
      </c>
      <c r="R34" s="7">
        <v>0</v>
      </c>
      <c r="S34" s="7">
        <v>0</v>
      </c>
      <c r="T34" s="7">
        <v>5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2</v>
      </c>
      <c r="D35" s="7">
        <v>1</v>
      </c>
      <c r="E35" s="7">
        <v>17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3</v>
      </c>
      <c r="P35" s="7">
        <v>0</v>
      </c>
      <c r="Q35" s="7">
        <v>0</v>
      </c>
      <c r="R35" s="7">
        <v>2</v>
      </c>
      <c r="S35" s="7">
        <v>1</v>
      </c>
      <c r="T35" s="7">
        <v>20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80</v>
      </c>
      <c r="C36" s="7">
        <v>0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1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0</v>
      </c>
      <c r="D37" s="7">
        <v>0</v>
      </c>
      <c r="E37" s="7">
        <v>11</v>
      </c>
      <c r="F37" s="7">
        <v>2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  <c r="P37" s="7">
        <v>1</v>
      </c>
      <c r="Q37" s="7">
        <v>0</v>
      </c>
      <c r="R37" s="7">
        <v>0</v>
      </c>
      <c r="S37" s="7">
        <v>0</v>
      </c>
      <c r="T37" s="7">
        <v>12</v>
      </c>
      <c r="U37" s="7">
        <v>3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1</v>
      </c>
      <c r="D38" s="7">
        <v>0</v>
      </c>
      <c r="E38" s="7">
        <v>14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2</v>
      </c>
      <c r="P38" s="7">
        <v>0</v>
      </c>
      <c r="Q38" s="7">
        <v>0</v>
      </c>
      <c r="R38" s="7">
        <v>2</v>
      </c>
      <c r="S38" s="7">
        <v>0</v>
      </c>
      <c r="T38" s="7">
        <v>16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1</v>
      </c>
      <c r="D39" s="7">
        <v>0</v>
      </c>
      <c r="E39" s="7">
        <v>12</v>
      </c>
      <c r="F39" s="7">
        <v>5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7">
        <v>0</v>
      </c>
      <c r="R39" s="7">
        <v>1</v>
      </c>
      <c r="S39" s="7">
        <v>0</v>
      </c>
      <c r="T39" s="7">
        <v>12</v>
      </c>
      <c r="U39" s="7">
        <v>6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4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2</v>
      </c>
      <c r="P40" s="7">
        <v>1</v>
      </c>
      <c r="Q40" s="7">
        <v>0</v>
      </c>
      <c r="R40" s="7">
        <v>0</v>
      </c>
      <c r="S40" s="7">
        <v>0</v>
      </c>
      <c r="T40" s="7">
        <v>2</v>
      </c>
      <c r="U40" s="7">
        <v>5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2</v>
      </c>
      <c r="D41" s="7">
        <v>1</v>
      </c>
      <c r="E41" s="7">
        <v>2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1</v>
      </c>
      <c r="O41" s="7">
        <v>0</v>
      </c>
      <c r="P41" s="7">
        <v>1</v>
      </c>
      <c r="Q41" s="7">
        <v>0</v>
      </c>
      <c r="R41" s="7">
        <v>2</v>
      </c>
      <c r="S41" s="7">
        <v>2</v>
      </c>
      <c r="T41" s="7">
        <v>2</v>
      </c>
      <c r="U41" s="7">
        <v>2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69</v>
      </c>
      <c r="D42" s="7">
        <v>14</v>
      </c>
      <c r="E42" s="7">
        <v>191</v>
      </c>
      <c r="F42" s="7">
        <v>77</v>
      </c>
      <c r="G42" s="7">
        <v>11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2</v>
      </c>
      <c r="N42" s="7">
        <v>2</v>
      </c>
      <c r="O42" s="7">
        <v>6</v>
      </c>
      <c r="P42" s="7">
        <v>9</v>
      </c>
      <c r="Q42" s="7">
        <v>4</v>
      </c>
      <c r="R42" s="7">
        <v>71</v>
      </c>
      <c r="S42" s="7">
        <v>16</v>
      </c>
      <c r="T42" s="7">
        <v>197</v>
      </c>
      <c r="U42" s="7">
        <v>86</v>
      </c>
      <c r="V42" s="7">
        <v>15</v>
      </c>
    </row>
    <row r="43" spans="2:22" ht="20.100000000000001" customHeight="1" thickBot="1" x14ac:dyDescent="0.25">
      <c r="B43" s="2" t="s">
        <v>87</v>
      </c>
      <c r="C43" s="7">
        <v>8</v>
      </c>
      <c r="D43" s="7">
        <v>6</v>
      </c>
      <c r="E43" s="7">
        <v>16</v>
      </c>
      <c r="F43" s="7">
        <v>8</v>
      </c>
      <c r="G43" s="7">
        <v>6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8</v>
      </c>
      <c r="S43" s="7">
        <v>6</v>
      </c>
      <c r="T43" s="7">
        <v>16</v>
      </c>
      <c r="U43" s="7">
        <v>8</v>
      </c>
      <c r="V43" s="7">
        <v>6</v>
      </c>
    </row>
    <row r="44" spans="2:22" ht="20.100000000000001" customHeight="1" thickBot="1" x14ac:dyDescent="0.25">
      <c r="B44" s="2" t="s">
        <v>88</v>
      </c>
      <c r="C44" s="7">
        <v>0</v>
      </c>
      <c r="D44" s="7">
        <v>0</v>
      </c>
      <c r="E44" s="7">
        <v>8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0</v>
      </c>
      <c r="Q44" s="7">
        <v>0</v>
      </c>
      <c r="R44" s="7">
        <v>0</v>
      </c>
      <c r="S44" s="7">
        <v>0</v>
      </c>
      <c r="T44" s="7">
        <v>9</v>
      </c>
      <c r="U44" s="7">
        <v>1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4</v>
      </c>
      <c r="D45" s="7">
        <v>0</v>
      </c>
      <c r="E45" s="7">
        <v>11</v>
      </c>
      <c r="F45" s="7">
        <v>5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2</v>
      </c>
      <c r="P45" s="7">
        <v>0</v>
      </c>
      <c r="Q45" s="7">
        <v>0</v>
      </c>
      <c r="R45" s="7">
        <v>4</v>
      </c>
      <c r="S45" s="7">
        <v>0</v>
      </c>
      <c r="T45" s="7">
        <v>13</v>
      </c>
      <c r="U45" s="7">
        <v>5</v>
      </c>
      <c r="V45" s="7">
        <v>1</v>
      </c>
    </row>
    <row r="46" spans="2:22" ht="20.100000000000001" customHeight="1" thickBot="1" x14ac:dyDescent="0.25">
      <c r="B46" s="2" t="s">
        <v>90</v>
      </c>
      <c r="C46" s="7">
        <v>99</v>
      </c>
      <c r="D46" s="7">
        <v>0</v>
      </c>
      <c r="E46" s="7">
        <v>11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9</v>
      </c>
      <c r="P46" s="7">
        <v>0</v>
      </c>
      <c r="Q46" s="7">
        <v>0</v>
      </c>
      <c r="R46" s="7">
        <v>99</v>
      </c>
      <c r="S46" s="7">
        <v>0</v>
      </c>
      <c r="T46" s="7">
        <v>20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91</v>
      </c>
      <c r="C47" s="7">
        <v>0</v>
      </c>
      <c r="D47" s="7">
        <v>0</v>
      </c>
      <c r="E47" s="7">
        <v>8</v>
      </c>
      <c r="F47" s="7">
        <v>2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8</v>
      </c>
      <c r="U47" s="7">
        <v>2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6</v>
      </c>
      <c r="D48" s="7">
        <v>3</v>
      </c>
      <c r="E48" s="7">
        <v>45</v>
      </c>
      <c r="F48" s="7">
        <v>28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1</v>
      </c>
      <c r="O48" s="7">
        <v>9</v>
      </c>
      <c r="P48" s="7">
        <v>8</v>
      </c>
      <c r="Q48" s="7">
        <v>0</v>
      </c>
      <c r="R48" s="7">
        <v>7</v>
      </c>
      <c r="S48" s="7">
        <v>4</v>
      </c>
      <c r="T48" s="7">
        <v>54</v>
      </c>
      <c r="U48" s="7">
        <v>36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0</v>
      </c>
      <c r="D49" s="7">
        <v>0</v>
      </c>
      <c r="E49" s="7">
        <v>9</v>
      </c>
      <c r="F49" s="7">
        <v>3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2</v>
      </c>
      <c r="P49" s="7">
        <v>0</v>
      </c>
      <c r="Q49" s="7">
        <v>0</v>
      </c>
      <c r="R49" s="7">
        <v>0</v>
      </c>
      <c r="S49" s="7">
        <v>0</v>
      </c>
      <c r="T49" s="7">
        <v>11</v>
      </c>
      <c r="U49" s="7">
        <v>3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1</v>
      </c>
      <c r="D50" s="7">
        <v>1</v>
      </c>
      <c r="E50" s="7">
        <v>4</v>
      </c>
      <c r="F50" s="7">
        <v>3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1</v>
      </c>
      <c r="Q50" s="7">
        <v>0</v>
      </c>
      <c r="R50" s="7">
        <v>1</v>
      </c>
      <c r="S50" s="7">
        <v>1</v>
      </c>
      <c r="T50" s="7">
        <v>4</v>
      </c>
      <c r="U50" s="7">
        <v>4</v>
      </c>
      <c r="V50" s="7">
        <v>1</v>
      </c>
    </row>
    <row r="51" spans="2:22" ht="20.100000000000001" customHeight="1" thickBot="1" x14ac:dyDescent="0.25">
      <c r="B51" s="2" t="s">
        <v>95</v>
      </c>
      <c r="C51" s="7">
        <v>4</v>
      </c>
      <c r="D51" s="7">
        <v>3</v>
      </c>
      <c r="E51" s="7">
        <v>35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1</v>
      </c>
      <c r="P51" s="7">
        <v>0</v>
      </c>
      <c r="Q51" s="7">
        <v>0</v>
      </c>
      <c r="R51" s="7">
        <v>4</v>
      </c>
      <c r="S51" s="7">
        <v>3</v>
      </c>
      <c r="T51" s="7">
        <v>36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2</v>
      </c>
      <c r="D52" s="7">
        <v>0</v>
      </c>
      <c r="E52" s="7">
        <v>2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2</v>
      </c>
      <c r="S52" s="7">
        <v>0</v>
      </c>
      <c r="T52" s="7">
        <v>2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0</v>
      </c>
      <c r="D53" s="7">
        <v>1</v>
      </c>
      <c r="E53" s="7">
        <v>7</v>
      </c>
      <c r="F53" s="7">
        <v>9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1</v>
      </c>
      <c r="T53" s="7">
        <v>7</v>
      </c>
      <c r="U53" s="7">
        <v>9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1</v>
      </c>
      <c r="D54" s="7">
        <v>0</v>
      </c>
      <c r="E54" s="7">
        <v>9</v>
      </c>
      <c r="F54" s="7">
        <v>3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v>2</v>
      </c>
      <c r="Q54" s="7">
        <v>0</v>
      </c>
      <c r="R54" s="7">
        <v>2</v>
      </c>
      <c r="S54" s="7">
        <v>0</v>
      </c>
      <c r="T54" s="7">
        <v>9</v>
      </c>
      <c r="U54" s="7">
        <v>5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30</v>
      </c>
      <c r="D55" s="7">
        <v>17</v>
      </c>
      <c r="E55" s="7">
        <v>184</v>
      </c>
      <c r="F55" s="7">
        <v>69</v>
      </c>
      <c r="G55" s="7">
        <v>7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9</v>
      </c>
      <c r="N55" s="7">
        <v>2</v>
      </c>
      <c r="O55" s="7">
        <v>23</v>
      </c>
      <c r="P55" s="7">
        <v>19</v>
      </c>
      <c r="Q55" s="7">
        <v>1</v>
      </c>
      <c r="R55" s="7">
        <v>39</v>
      </c>
      <c r="S55" s="7">
        <v>19</v>
      </c>
      <c r="T55" s="7">
        <v>207</v>
      </c>
      <c r="U55" s="7">
        <v>88</v>
      </c>
      <c r="V55" s="7">
        <v>8</v>
      </c>
    </row>
    <row r="56" spans="2:22" ht="20.100000000000001" customHeight="1" thickBot="1" x14ac:dyDescent="0.25">
      <c r="B56" s="2" t="s">
        <v>12</v>
      </c>
      <c r="C56" s="7">
        <v>3</v>
      </c>
      <c r="D56" s="7">
        <v>4</v>
      </c>
      <c r="E56" s="7">
        <v>24</v>
      </c>
      <c r="F56" s="7">
        <v>6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1</v>
      </c>
      <c r="P56" s="7">
        <v>0</v>
      </c>
      <c r="Q56" s="7">
        <v>0</v>
      </c>
      <c r="R56" s="7">
        <v>3</v>
      </c>
      <c r="S56" s="7">
        <v>4</v>
      </c>
      <c r="T56" s="7">
        <v>25</v>
      </c>
      <c r="U56" s="7">
        <v>6</v>
      </c>
      <c r="V56" s="7">
        <v>0</v>
      </c>
    </row>
    <row r="57" spans="2:22" ht="20.100000000000001" customHeight="1" thickBot="1" x14ac:dyDescent="0.25">
      <c r="B57" s="2" t="s">
        <v>13</v>
      </c>
      <c r="C57" s="7">
        <v>0</v>
      </c>
      <c r="D57" s="7">
        <v>0</v>
      </c>
      <c r="E57" s="7">
        <v>15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15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7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7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0</v>
      </c>
      <c r="D59" s="7">
        <v>3</v>
      </c>
      <c r="E59" s="7">
        <v>13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2</v>
      </c>
      <c r="P59" s="7">
        <v>0</v>
      </c>
      <c r="Q59" s="7">
        <v>0</v>
      </c>
      <c r="R59" s="7">
        <v>0</v>
      </c>
      <c r="S59" s="7">
        <v>3</v>
      </c>
      <c r="T59" s="7">
        <v>15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10</v>
      </c>
      <c r="D60" s="7">
        <v>3</v>
      </c>
      <c r="E60" s="7">
        <v>36</v>
      </c>
      <c r="F60" s="7">
        <v>9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1</v>
      </c>
      <c r="P60" s="7">
        <v>0</v>
      </c>
      <c r="Q60" s="7">
        <v>0</v>
      </c>
      <c r="R60" s="7">
        <v>10</v>
      </c>
      <c r="S60" s="7">
        <v>3</v>
      </c>
      <c r="T60" s="7">
        <v>37</v>
      </c>
      <c r="U60" s="7">
        <v>9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0</v>
      </c>
      <c r="E61" s="7">
        <v>4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4</v>
      </c>
      <c r="U61" s="7">
        <v>0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296</v>
      </c>
      <c r="D62" s="8">
        <f t="shared" ref="D62:V62" si="0">SUM(D12:D61)</f>
        <v>94</v>
      </c>
      <c r="E62" s="8">
        <f t="shared" si="0"/>
        <v>1022</v>
      </c>
      <c r="F62" s="8">
        <f t="shared" si="0"/>
        <v>253</v>
      </c>
      <c r="G62" s="8">
        <f t="shared" si="0"/>
        <v>29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21</v>
      </c>
      <c r="N62" s="8">
        <f t="shared" si="0"/>
        <v>11</v>
      </c>
      <c r="O62" s="8">
        <f t="shared" si="0"/>
        <v>138</v>
      </c>
      <c r="P62" s="8">
        <f t="shared" si="0"/>
        <v>52</v>
      </c>
      <c r="Q62" s="8">
        <f t="shared" si="0"/>
        <v>5</v>
      </c>
      <c r="R62" s="8">
        <f t="shared" si="0"/>
        <v>317</v>
      </c>
      <c r="S62" s="8">
        <f t="shared" si="0"/>
        <v>105</v>
      </c>
      <c r="T62" s="8">
        <f t="shared" si="0"/>
        <v>1160</v>
      </c>
      <c r="U62" s="8">
        <f t="shared" si="0"/>
        <v>305</v>
      </c>
      <c r="V62" s="8">
        <f t="shared" si="0"/>
        <v>34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</v>
      </c>
      <c r="D11" s="10">
        <f>+IF(('Terminación Recursos'!D12+'Terminación Recursos'!F12)&gt;0,('Terminación Recursos'!D12)/('Terminación Recursos'!D12+'Terminación Recursos'!F12),"-")</f>
        <v>1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>
        <f>+IF(('Terminación Recursos'!M12+'Terminación Recursos'!O12)&gt;0,('Terminación Recursos'!M12)/('Terminación Recursos'!M12+'Terminación Recursos'!O12),"-")</f>
        <v>0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</v>
      </c>
      <c r="D12" s="10">
        <f>+IF(('Terminación Recursos'!D13+'Terminación Recursos'!F13)&gt;0,('Terminación Recursos'!D13)/('Terminación Recursos'!D13+'Terminación Recursos'!F13),"-")</f>
        <v>1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8.3333333333333329E-2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</v>
      </c>
      <c r="D13" s="10">
        <f>+IF(('Terminación Recursos'!D14+'Terminación Recursos'!F14)&gt;0,('Terminación Recursos'!D14)/('Terminación Recursos'!D14+'Terminación Recursos'!F14),"-")</f>
        <v>0.33333333333333331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</v>
      </c>
      <c r="H13" s="10" t="str">
        <f>+IF(('Terminación Recursos'!N14+'Terminación Recursos'!P14)&gt;0,('Terminación Recursos'!N14)/('Terminación Recursos'!N14+'Terminación Recursos'!P14),"-")</f>
        <v>-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</v>
      </c>
      <c r="D14" s="10" t="str">
        <f>+IF(('Terminación Recursos'!D15+'Terminación Recursos'!F15)&gt;0,('Terminación Recursos'!D15)/('Terminación Recursos'!D15+'Terminación Recursos'!F15),"-")</f>
        <v>-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</v>
      </c>
      <c r="H14" s="10">
        <f>+IF(('Terminación Recursos'!N15+'Terminación Recursos'!P15)&gt;0,('Terminación Recursos'!N15)/('Terminación Recursos'!N15+'Terminación Recursos'!P15),"-")</f>
        <v>1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 t="str">
        <f>+IF(('Terminación Recursos'!N16+'Terminación Recursos'!P16)&gt;0,('Terminación Recursos'!N16)/('Terminación Recursos'!N16+'Terminación Recursos'!P16),"-")</f>
        <v>-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0.25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 t="str">
        <f>+IF(('Terminación Recursos'!M17+'Terminación Recursos'!O17)&gt;0,('Terminación Recursos'!M17)/('Terminación Recursos'!M17+'Terminación Recursos'!O17),"-")</f>
        <v>-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6.8965517241379309E-2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5.5555555555555552E-2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0.13333333333333333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 t="str">
        <f>+IF(('Terminación Recursos'!C20+'Terminación Recursos'!E20)&gt;0,('Terminación Recursos'!C20)/('Terminación Recursos'!C20+'Terminación Recursos'!E20),"-")</f>
        <v>-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>
        <f>+IF(('Terminación Recursos'!M20+'Terminación Recursos'!O20)&gt;0,('Terminación Recursos'!M20)/('Terminación Recursos'!M20+'Terminación Recursos'!O20),"-")</f>
        <v>0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8.6956521739130432E-2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0.75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</v>
      </c>
      <c r="D22" s="10">
        <f>+IF(('Terminación Recursos'!D23+'Terminación Recursos'!F23)&gt;0,('Terminación Recursos'!D23)/('Terminación Recursos'!D23+'Terminación Recursos'!F23),"-")</f>
        <v>0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</v>
      </c>
      <c r="H22" s="10">
        <f>+IF(('Terminación Recursos'!N23+'Terminación Recursos'!P23)&gt;0,('Terminación Recursos'!N23)/('Terminación Recursos'!N23+'Terminación Recursos'!P23),"-")</f>
        <v>0.5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0.5</v>
      </c>
      <c r="D23" s="10" t="str">
        <f>+IF(('Terminación Recursos'!D24+'Terminación Recursos'!F24)&gt;0,('Terminación Recursos'!D24)/('Terminación Recursos'!D24+'Terminación Recursos'!F24),"-")</f>
        <v>-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>
        <f>+IF(('Terminación Recursos'!M24+'Terminación Recursos'!O24)&gt;0,('Terminación Recursos'!M24)/('Terminación Recursos'!M24+'Terminación Recursos'!O24),"-")</f>
        <v>1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9.0909090909090912E-2</v>
      </c>
      <c r="D24" s="10">
        <f>+IF(('Terminación Recursos'!D25+'Terminación Recursos'!F25)&gt;0,('Terminación Recursos'!D25)/('Terminación Recursos'!D25+'Terminación Recursos'!F25),"-")</f>
        <v>0.16666666666666666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</v>
      </c>
      <c r="H24" s="10">
        <f>+IF(('Terminación Recursos'!N25+'Terminación Recursos'!P25)&gt;0,('Terminación Recursos'!N25)/('Terminación Recursos'!N25+'Terminación Recursos'!P25),"-")</f>
        <v>0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1</v>
      </c>
      <c r="D25" s="10">
        <f>+IF(('Terminación Recursos'!D26+'Terminación Recursos'!F26)&gt;0,('Terminación Recursos'!D26)/('Terminación Recursos'!D26+'Terminación Recursos'!F26),"-")</f>
        <v>0.73684210526315785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 t="str">
        <f>+IF(('Terminación Recursos'!M26+'Terminación Recursos'!O26)&gt;0,('Terminación Recursos'!M26)/('Terminación Recursos'!M26+'Terminación Recursos'!O26),"-")</f>
        <v>-</v>
      </c>
      <c r="H25" s="10">
        <f>+IF(('Terminación Recursos'!N26+'Terminación Recursos'!P26)&gt;0,('Terminación Recursos'!N26)/('Terminación Recursos'!N26+'Terminación Recursos'!P26),"-")</f>
        <v>0.5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0.125</v>
      </c>
      <c r="D26" s="10" t="str">
        <f>+IF(('Terminación Recursos'!D27+'Terminación Recursos'!F27)&gt;0,('Terminación Recursos'!D27)/('Terminación Recursos'!D27+'Terminación Recursos'!F27),"-")</f>
        <v>-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>
        <f>+IF(('Terminación Recursos'!M27+'Terminación Recursos'!O27)&gt;0,('Terminación Recursos'!M27)/('Terminación Recursos'!M27+'Terminación Recursos'!O27),"-")</f>
        <v>0</v>
      </c>
      <c r="H26" s="10" t="str">
        <f>+IF(('Terminación Recursos'!N27+'Terminación Recursos'!P27)&gt;0,('Terminación Recursos'!N27)/('Terminación Recursos'!N27+'Terminación Recursos'!P27),"-")</f>
        <v>-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0.1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0.2</v>
      </c>
      <c r="D29" s="10">
        <f>+IF(('Terminación Recursos'!D30+'Terminación Recursos'!F30)&gt;0,('Terminación Recursos'!D30)/('Terminación Recursos'!D30+'Terminación Recursos'!F30),"-")</f>
        <v>0.5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 t="str">
        <f>+IF(('Terminación Recursos'!M30+'Terminación Recursos'!O30)&gt;0,('Terminación Recursos'!M30)/('Terminación Recursos'!M30+'Terminación Recursos'!O30),"-")</f>
        <v>-</v>
      </c>
      <c r="H29" s="10">
        <f>+IF(('Terminación Recursos'!N30+'Terminación Recursos'!P30)&gt;0,('Terminación Recursos'!N30)/('Terminación Recursos'!N30+'Terminación Recursos'!P30),"-")</f>
        <v>1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</v>
      </c>
      <c r="D31" s="10" t="str">
        <f>+IF(('Terminación Recursos'!D32+'Terminación Recursos'!F32)&gt;0,('Terminación Recursos'!D32)/('Terminación Recursos'!D32+'Terminación Recursos'!F32),"-")</f>
        <v>-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 t="str">
        <f>+IF(('Terminación Recursos'!N32+'Terminación Recursos'!P32)&gt;0,('Terminación Recursos'!N32)/('Terminación Recursos'!N32+'Terminación Recursos'!P32),"-")</f>
        <v>-</v>
      </c>
    </row>
    <row r="32" spans="2:8" ht="20.100000000000001" customHeight="1" thickBot="1" x14ac:dyDescent="0.25">
      <c r="B32" s="2" t="s">
        <v>77</v>
      </c>
      <c r="C32" s="10">
        <f>+IF(('Terminación Recursos'!C33+'Terminación Recursos'!E33)&gt;0,('Terminación Recursos'!C33)/('Terminación Recursos'!C33+'Terminación Recursos'!E33),"-")</f>
        <v>0.33333333333333331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>
        <f>+IF(('Terminación Recursos'!M34+'Terminación Recursos'!O34)&gt;0,('Terminación Recursos'!M34)/('Terminación Recursos'!M34+'Terminación Recursos'!O34),"-")</f>
        <v>0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0.10526315789473684</v>
      </c>
      <c r="D34" s="10">
        <f>+IF(('Terminación Recursos'!D35+'Terminación Recursos'!F35)&gt;0,('Terminación Recursos'!D35)/('Terminación Recursos'!D35+'Terminación Recursos'!F35),"-")</f>
        <v>1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>
        <f>+IF(('Terminación Recursos'!M35+'Terminación Recursos'!O35)&gt;0,('Terminación Recursos'!M35)/('Terminación Recursos'!M35+'Terminación Recursos'!O35),"-")</f>
        <v>0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</v>
      </c>
      <c r="D35" s="10" t="str">
        <f>+IF(('Terminación Recursos'!D36+'Terminación Recursos'!F36)&gt;0,('Terminación Recursos'!D36)/('Terminación Recursos'!D36+'Terminación Recursos'!F36),"-")</f>
        <v>-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</v>
      </c>
      <c r="D36" s="10">
        <f>+IF(('Terminación Recursos'!D37+'Terminación Recursos'!F37)&gt;0,('Terminación Recursos'!D37)/('Terminación Recursos'!D37+'Terminación Recursos'!F37),"-")</f>
        <v>0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>
        <f>+IF(('Terminación Recursos'!M37+'Terminación Recursos'!O37)&gt;0,('Terminación Recursos'!M37)/('Terminación Recursos'!M37+'Terminación Recursos'!O37),"-")</f>
        <v>0</v>
      </c>
      <c r="H36" s="10">
        <f>+IF(('Terminación Recursos'!N37+'Terminación Recursos'!P37)&gt;0,('Terminación Recursos'!N37)/('Terminación Recursos'!N37+'Terminación Recursos'!P37),"-")</f>
        <v>0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6.6666666666666666E-2</v>
      </c>
      <c r="D37" s="10" t="str">
        <f>+IF(('Terminación Recursos'!D38+'Terminación Recursos'!F38)&gt;0,('Terminación Recursos'!D38)/('Terminación Recursos'!D38+'Terminación Recursos'!F38),"-")</f>
        <v>-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0.33333333333333331</v>
      </c>
      <c r="H37" s="10" t="str">
        <f>+IF(('Terminación Recursos'!N38+'Terminación Recursos'!P38)&gt;0,('Terminación Recursos'!N38)/('Terminación Recursos'!N38+'Terminación Recursos'!P38),"-")</f>
        <v>-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7.6923076923076927E-2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 t="str">
        <f>+IF(('Terminación Recursos'!M39+'Terminación Recursos'!O39)&gt;0,('Terminación Recursos'!M39)/('Terminación Recursos'!M39+'Terminación Recursos'!O39),"-")</f>
        <v>-</v>
      </c>
      <c r="H38" s="10">
        <f>+IF(('Terminación Recursos'!N39+'Terminación Recursos'!P39)&gt;0,('Terminación Recursos'!N39)/('Terminación Recursos'!N39+'Terminación Recursos'!P39),"-")</f>
        <v>0</v>
      </c>
    </row>
    <row r="39" spans="2:8" ht="20.100000000000001" customHeight="1" thickBot="1" x14ac:dyDescent="0.25">
      <c r="B39" s="2" t="s">
        <v>84</v>
      </c>
      <c r="C39" s="10" t="str">
        <f>+IF(('Terminación Recursos'!C40+'Terminación Recursos'!E40)&gt;0,('Terminación Recursos'!C40)/('Terminación Recursos'!C40+'Terminación Recursos'!E40),"-")</f>
        <v>-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>
        <f>+IF(('Terminación Recursos'!M40+'Terminación Recursos'!O40)&gt;0,('Terminación Recursos'!M40)/('Terminación Recursos'!M40+'Terminación Recursos'!O40),"-")</f>
        <v>0</v>
      </c>
      <c r="H39" s="10">
        <f>+IF(('Terminación Recursos'!N40+'Terminación Recursos'!P40)&gt;0,('Terminación Recursos'!N40)/('Terminación Recursos'!N40+'Terminación Recursos'!P40),"-")</f>
        <v>0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0.5</v>
      </c>
      <c r="D40" s="10">
        <f>+IF(('Terminación Recursos'!D41+'Terminación Recursos'!F41)&gt;0,('Terminación Recursos'!D41)/('Terminación Recursos'!D41+'Terminación Recursos'!F41),"-")</f>
        <v>0.5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 t="str">
        <f>+IF(('Terminación Recursos'!M41+'Terminación Recursos'!O41)&gt;0,('Terminación Recursos'!M41)/('Terminación Recursos'!M41+'Terminación Recursos'!O41),"-")</f>
        <v>-</v>
      </c>
      <c r="H40" s="10">
        <f>+IF(('Terminación Recursos'!N41+'Terminación Recursos'!P41)&gt;0,('Terminación Recursos'!N41)/('Terminación Recursos'!N41+'Terminación Recursos'!P41),"-")</f>
        <v>0.5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0.26538461538461539</v>
      </c>
      <c r="D41" s="10">
        <f>+IF(('Terminación Recursos'!D42+'Terminación Recursos'!F42)&gt;0,('Terminación Recursos'!D42)/('Terminación Recursos'!D42+'Terminación Recursos'!F42),"-")</f>
        <v>0.15384615384615385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0.25</v>
      </c>
      <c r="H41" s="10">
        <f>+IF(('Terminación Recursos'!N42+'Terminación Recursos'!P42)&gt;0,('Terminación Recursos'!N42)/('Terminación Recursos'!N42+'Terminación Recursos'!P42),"-")</f>
        <v>0.18181818181818182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0.33333333333333331</v>
      </c>
      <c r="D42" s="10">
        <f>+IF(('Terminación Recursos'!D43+'Terminación Recursos'!F43)&gt;0,('Terminación Recursos'!D43)/('Terminación Recursos'!D43+'Terminación Recursos'!F43),"-")</f>
        <v>0.42857142857142855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</v>
      </c>
      <c r="D43" s="10">
        <f>+IF(('Terminación Recursos'!D44+'Terminación Recursos'!F44)&gt;0,('Terminación Recursos'!D44)/('Terminación Recursos'!D44+'Terminación Recursos'!F44),"-")</f>
        <v>0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>
        <f>+IF(('Terminación Recursos'!M44+'Terminación Recursos'!O44)&gt;0,('Terminación Recursos'!M44)/('Terminación Recursos'!M44+'Terminación Recursos'!O44),"-")</f>
        <v>0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0.26666666666666666</v>
      </c>
      <c r="D44" s="10">
        <f>+IF(('Terminación Recursos'!D45+'Terminación Recursos'!F45)&gt;0,('Terminación Recursos'!D45)/('Terminación Recursos'!D45+'Terminación Recursos'!F45),"-")</f>
        <v>0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0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0.9</v>
      </c>
      <c r="D45" s="10" t="str">
        <f>+IF(('Terminación Recursos'!D46+'Terminación Recursos'!F46)&gt;0,('Terminación Recursos'!D46)/('Terminación Recursos'!D46+'Terminación Recursos'!F46),"-")</f>
        <v>-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0</v>
      </c>
      <c r="H45" s="10" t="str">
        <f>+IF(('Terminación Recursos'!N46+'Terminación Recursos'!P46)&gt;0,('Terminación Recursos'!N46)/('Terminación Recursos'!N46+'Terminación Recursos'!P46),"-")</f>
        <v>-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</v>
      </c>
      <c r="D46" s="10">
        <f>+IF(('Terminación Recursos'!D47+'Terminación Recursos'!F47)&gt;0,('Terminación Recursos'!D47)/('Terminación Recursos'!D47+'Terminación Recursos'!F47),"-")</f>
        <v>0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 t="str">
        <f>+IF(('Terminación Recursos'!M47+'Terminación Recursos'!O47)&gt;0,('Terminación Recursos'!M47)/('Terminación Recursos'!M47+'Terminación Recursos'!O47),"-")</f>
        <v>-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0.11764705882352941</v>
      </c>
      <c r="D47" s="10">
        <f>+IF(('Terminación Recursos'!D48+'Terminación Recursos'!F48)&gt;0,('Terminación Recursos'!D48)/('Terminación Recursos'!D48+'Terminación Recursos'!F48),"-")</f>
        <v>9.6774193548387094E-2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0.1</v>
      </c>
      <c r="H47" s="10">
        <f>+IF(('Terminación Recursos'!N48+'Terminación Recursos'!P48)&gt;0,('Terminación Recursos'!N48)/('Terminación Recursos'!N48+'Terminación Recursos'!P48),"-")</f>
        <v>0.1111111111111111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</v>
      </c>
      <c r="D48" s="10">
        <f>+IF(('Terminación Recursos'!D49+'Terminación Recursos'!F49)&gt;0,('Terminación Recursos'!D49)/('Terminación Recursos'!D49+'Terminación Recursos'!F49),"-")</f>
        <v>0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>
        <f>+IF(('Terminación Recursos'!M49+'Terminación Recursos'!O49)&gt;0,('Terminación Recursos'!M49)/('Terminación Recursos'!M49+'Terminación Recursos'!O49),"-")</f>
        <v>0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0.2</v>
      </c>
      <c r="D49" s="10">
        <f>+IF(('Terminación Recursos'!D50+'Terminación Recursos'!F50)&gt;0,('Terminación Recursos'!D50)/('Terminación Recursos'!D50+'Terminación Recursos'!F50),"-")</f>
        <v>0.25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 t="str">
        <f>+IF(('Terminación Recursos'!M50+'Terminación Recursos'!O50)&gt;0,('Terminación Recursos'!M50)/('Terminación Recursos'!M50+'Terminación Recursos'!O50),"-")</f>
        <v>-</v>
      </c>
      <c r="H49" s="10">
        <f>+IF(('Terminación Recursos'!N50+'Terminación Recursos'!P50)&gt;0,('Terminación Recursos'!N50)/('Terminación Recursos'!N50+'Terminación Recursos'!P50),"-")</f>
        <v>0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0.10256410256410256</v>
      </c>
      <c r="D50" s="10">
        <f>+IF(('Terminación Recursos'!D51+'Terminación Recursos'!F51)&gt;0,('Terminación Recursos'!D51)/('Terminación Recursos'!D51+'Terminación Recursos'!F51),"-")</f>
        <v>1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>
        <f>+IF(('Terminación Recursos'!M51+'Terminación Recursos'!O51)&gt;0,('Terminación Recursos'!M51)/('Terminación Recursos'!M51+'Terminación Recursos'!O51),"-")</f>
        <v>0</v>
      </c>
      <c r="H50" s="10" t="str">
        <f>+IF(('Terminación Recursos'!N51+'Terminación Recursos'!P51)&gt;0,('Terminación Recursos'!N51)/('Terminación Recursos'!N51+'Terminación Recursos'!P51),"-")</f>
        <v>-</v>
      </c>
    </row>
    <row r="51" spans="2:8" ht="20.100000000000001" customHeight="1" thickBot="1" x14ac:dyDescent="0.25">
      <c r="B51" s="2" t="s">
        <v>96</v>
      </c>
      <c r="C51" s="10">
        <f>+IF(('Terminación Recursos'!C52+'Terminación Recursos'!E52)&gt;0,('Terminación Recursos'!C52)/('Terminación Recursos'!C52+'Terminación Recursos'!E52),"-")</f>
        <v>0.5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</v>
      </c>
      <c r="D52" s="10">
        <f>+IF(('Terminación Recursos'!D53+'Terminación Recursos'!F53)&gt;0,('Terminación Recursos'!D53)/('Terminación Recursos'!D53+'Terminación Recursos'!F53),"-")</f>
        <v>0.1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 t="str">
        <f>+IF(('Terminación Recursos'!M53+'Terminación Recursos'!O53)&gt;0,('Terminación Recursos'!M53)/('Terminación Recursos'!M53+'Terminación Recursos'!O53),"-")</f>
        <v>-</v>
      </c>
      <c r="H52" s="10" t="str">
        <f>+IF(('Terminación Recursos'!N53+'Terminación Recursos'!P53)&gt;0,('Terminación Recursos'!N53)/('Terminación Recursos'!N53+'Terminación Recursos'!P53),"-")</f>
        <v>-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0.1</v>
      </c>
      <c r="D53" s="10">
        <f>+IF(('Terminación Recursos'!D54+'Terminación Recursos'!F54)&gt;0,('Terminación Recursos'!D54)/('Terminación Recursos'!D54+'Terminación Recursos'!F54),"-")</f>
        <v>0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>
        <f>+IF(('Terminación Recursos'!M54+'Terminación Recursos'!O54)&gt;0,('Terminación Recursos'!M54)/('Terminación Recursos'!M54+'Terminación Recursos'!O54),"-")</f>
        <v>1</v>
      </c>
      <c r="H53" s="10">
        <f>+IF(('Terminación Recursos'!N54+'Terminación Recursos'!P54)&gt;0,('Terminación Recursos'!N54)/('Terminación Recursos'!N54+'Terminación Recursos'!P54),"-")</f>
        <v>0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0.14018691588785046</v>
      </c>
      <c r="D54" s="10">
        <f>+IF(('Terminación Recursos'!D55+'Terminación Recursos'!F55)&gt;0,('Terminación Recursos'!D55)/('Terminación Recursos'!D55+'Terminación Recursos'!F55),"-")</f>
        <v>0.19767441860465115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0.28125</v>
      </c>
      <c r="H54" s="10">
        <f>+IF(('Terminación Recursos'!N55+'Terminación Recursos'!P55)&gt;0,('Terminación Recursos'!N55)/('Terminación Recursos'!N55+'Terminación Recursos'!P55),"-")</f>
        <v>9.5238095238095233E-2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0.1111111111111111</v>
      </c>
      <c r="D55" s="10">
        <f>+IF(('Terminación Recursos'!D56+'Terminación Recursos'!F56)&gt;0,('Terminación Recursos'!D56)/('Terminación Recursos'!D56+'Terminación Recursos'!F56),"-")</f>
        <v>0.4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 t="str">
        <f>+IF(('Terminación Recursos'!N56+'Terminación Recursos'!P56)&gt;0,('Terminación Recursos'!N56)/('Terminación Recursos'!N56+'Terminación Recursos'!P56),"-")</f>
        <v>-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0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1</v>
      </c>
      <c r="D57" s="10" t="str">
        <f>+IF(('Terminación Recursos'!D58+'Terminación Recursos'!F58)&gt;0,('Terminación Recursos'!D58)/('Terminación Recursos'!D58+'Terminación Recursos'!F58),"-")</f>
        <v>-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 t="str">
        <f>+IF(('Terminación Recursos'!M58+'Terminación Recursos'!O58)&gt;0,('Terminación Recursos'!M58)/('Terminación Recursos'!M58+'Terminación Recursos'!O58),"-")</f>
        <v>-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</v>
      </c>
      <c r="D58" s="10">
        <f>+IF(('Terminación Recursos'!D59+'Terminación Recursos'!F59)&gt;0,('Terminación Recursos'!D59)/('Terminación Recursos'!D59+'Terminación Recursos'!F59),"-")</f>
        <v>1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>
        <f>+IF(('Terminación Recursos'!M59+'Terminación Recursos'!O59)&gt;0,('Terminación Recursos'!M59)/('Terminación Recursos'!M59+'Terminación Recursos'!O59),"-")</f>
        <v>0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0.21739130434782608</v>
      </c>
      <c r="D59" s="10">
        <f>+IF(('Terminación Recursos'!D60+'Terminación Recursos'!F60)&gt;0,('Terminación Recursos'!D60)/('Terminación Recursos'!D60+'Terminación Recursos'!F60),"-")</f>
        <v>0.25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0</v>
      </c>
      <c r="H59" s="10" t="str">
        <f>+IF(('Terminación Recursos'!N60+'Terminación Recursos'!P60)&gt;0,('Terminación Recursos'!N60)/('Terminación Recursos'!N60+'Terminación Recursos'!P60),"-")</f>
        <v>-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</v>
      </c>
      <c r="D60" s="10" t="str">
        <f>+IF(('Terminación Recursos'!D61+'Terminación Recursos'!F61)&gt;0,('Terminación Recursos'!D61)/('Terminación Recursos'!D61+'Terminación Recursos'!F61),"-")</f>
        <v>-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0.22458270106221548</v>
      </c>
      <c r="D61" s="9">
        <f>+IF(('Terminación Recursos'!D62+'Terminación Recursos'!F62)&gt;0,('Terminación Recursos'!D62)/('Terminación Recursos'!D62+'Terminación Recursos'!F62),"-")</f>
        <v>0.27089337175792505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0.13207547169811321</v>
      </c>
      <c r="H61" s="9">
        <f>+IF(('Terminación Recursos'!N62+'Terminación Recursos'!P62)&gt;0,('Terminación Recursos'!N62)/('Terminación Recursos'!N62+'Terminación Recursos'!P62),"-")</f>
        <v>0.17460317460317459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dcterms:created xsi:type="dcterms:W3CDTF">2018-12-11T09:49:49Z</dcterms:created>
  <dcterms:modified xsi:type="dcterms:W3CDTF">2024-06-03T09:56:05Z</dcterms:modified>
</cp:coreProperties>
</file>